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Hoja1!$A$1:$Q$151</definedName>
    <definedName name="_xlnm.Print_Titles" localSheetId="0">Hoja1!$1:$1</definedName>
  </definedNames>
  <calcPr calcId="124519"/>
</workbook>
</file>

<file path=xl/calcChain.xml><?xml version="1.0" encoding="utf-8"?>
<calcChain xmlns="http://schemas.openxmlformats.org/spreadsheetml/2006/main">
  <c r="B120" i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A12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20"/>
  <c r="Q2" l="1"/>
  <c r="J2"/>
  <c r="P2"/>
  <c r="Q3"/>
  <c r="J3"/>
  <c r="P3"/>
  <c r="Q4"/>
  <c r="J4"/>
  <c r="P4"/>
  <c r="Q5"/>
  <c r="J5"/>
  <c r="P5"/>
  <c r="Q6"/>
  <c r="J6"/>
  <c r="P6"/>
  <c r="Q7"/>
  <c r="J7"/>
  <c r="P7"/>
  <c r="Q8"/>
  <c r="J8"/>
  <c r="P8"/>
  <c r="Q9"/>
  <c r="J9"/>
  <c r="P9"/>
  <c r="Q10"/>
  <c r="J10"/>
  <c r="P10"/>
  <c r="Q11"/>
  <c r="J11"/>
  <c r="P11"/>
  <c r="Q12"/>
  <c r="J12"/>
  <c r="P12"/>
  <c r="Q13"/>
  <c r="J13"/>
  <c r="P13"/>
  <c r="Q14"/>
  <c r="J14"/>
  <c r="P14"/>
  <c r="Q15"/>
  <c r="J15"/>
  <c r="P15"/>
  <c r="Q16"/>
  <c r="J16"/>
  <c r="P16"/>
  <c r="Q17"/>
  <c r="J17"/>
  <c r="P17"/>
  <c r="Q18"/>
  <c r="J18"/>
  <c r="P18"/>
  <c r="Q19"/>
  <c r="J19"/>
  <c r="P19"/>
  <c r="Q20"/>
  <c r="J20"/>
  <c r="P20"/>
  <c r="Q21"/>
  <c r="J21"/>
  <c r="P21"/>
  <c r="Q22"/>
  <c r="J22"/>
  <c r="P22"/>
  <c r="Q23"/>
  <c r="J23"/>
  <c r="P23"/>
  <c r="Q24"/>
  <c r="J24"/>
  <c r="P24"/>
  <c r="Q25"/>
  <c r="J25"/>
  <c r="P25"/>
  <c r="Q26"/>
  <c r="J26"/>
  <c r="P26"/>
  <c r="Q27"/>
  <c r="J27"/>
  <c r="P27"/>
  <c r="Q28"/>
  <c r="J28"/>
  <c r="P28"/>
  <c r="Q29"/>
  <c r="J29"/>
  <c r="P29"/>
  <c r="Q30"/>
  <c r="J30"/>
  <c r="P30"/>
  <c r="Q31"/>
  <c r="J31"/>
  <c r="P31"/>
  <c r="Q32"/>
  <c r="J32"/>
  <c r="P32"/>
  <c r="Q33"/>
  <c r="J33"/>
  <c r="P33"/>
  <c r="Q34"/>
  <c r="J34"/>
  <c r="P34"/>
  <c r="Q35"/>
  <c r="J35"/>
  <c r="P35"/>
  <c r="Q36"/>
  <c r="J36"/>
  <c r="P36"/>
  <c r="Q37"/>
  <c r="J37"/>
  <c r="P37"/>
  <c r="Q38"/>
  <c r="J38"/>
  <c r="P38"/>
  <c r="Q39"/>
  <c r="J39"/>
  <c r="P39"/>
  <c r="Q40"/>
  <c r="J40"/>
  <c r="P40"/>
  <c r="Q41"/>
  <c r="J41"/>
  <c r="P41"/>
  <c r="Q42"/>
  <c r="J42"/>
  <c r="P42"/>
  <c r="Q43"/>
  <c r="J43"/>
  <c r="P43"/>
  <c r="Q44"/>
  <c r="J44"/>
  <c r="P44"/>
  <c r="Q45"/>
  <c r="J45"/>
  <c r="P45"/>
  <c r="Q46"/>
  <c r="J46"/>
  <c r="P46"/>
  <c r="Q47"/>
  <c r="J47"/>
  <c r="P47"/>
  <c r="Q48"/>
  <c r="J48"/>
  <c r="P48"/>
  <c r="Q49"/>
  <c r="J49"/>
  <c r="P49"/>
  <c r="Q50"/>
  <c r="J50"/>
  <c r="P50"/>
  <c r="Q51"/>
  <c r="J51"/>
  <c r="P51"/>
  <c r="Q52"/>
  <c r="J52"/>
  <c r="P52"/>
  <c r="Q53"/>
  <c r="J53"/>
  <c r="P53"/>
  <c r="Q54"/>
  <c r="J54"/>
  <c r="P54"/>
  <c r="Q55"/>
  <c r="J55"/>
  <c r="P55"/>
  <c r="Q56"/>
  <c r="J56"/>
  <c r="P56"/>
  <c r="Q57"/>
  <c r="J57"/>
  <c r="P57"/>
  <c r="Q58"/>
  <c r="J58"/>
  <c r="P58"/>
  <c r="Q59"/>
  <c r="J59"/>
  <c r="P59"/>
  <c r="Q60"/>
  <c r="J60"/>
  <c r="P60"/>
  <c r="Q61"/>
  <c r="J61"/>
  <c r="P61"/>
  <c r="Q62"/>
  <c r="J62"/>
  <c r="P62"/>
  <c r="Q63"/>
  <c r="J63"/>
  <c r="P63"/>
  <c r="Q64"/>
  <c r="J64"/>
  <c r="P64"/>
  <c r="Q65"/>
  <c r="J65"/>
  <c r="P65"/>
  <c r="Q66"/>
  <c r="J66"/>
  <c r="P66"/>
  <c r="Q67"/>
  <c r="J67"/>
  <c r="P67"/>
  <c r="Q68"/>
  <c r="J68"/>
  <c r="P68"/>
  <c r="Q69"/>
  <c r="J69"/>
  <c r="P69"/>
  <c r="Q70"/>
  <c r="J70"/>
  <c r="P70"/>
  <c r="Q71"/>
  <c r="J71"/>
  <c r="P71"/>
  <c r="Q72"/>
  <c r="J72"/>
  <c r="P72"/>
  <c r="Q73"/>
  <c r="J73"/>
  <c r="P73"/>
  <c r="Q74"/>
  <c r="J74"/>
  <c r="P74"/>
  <c r="Q75"/>
  <c r="J75"/>
  <c r="P75"/>
  <c r="Q76"/>
  <c r="J76"/>
  <c r="P76"/>
  <c r="Q77"/>
  <c r="J77"/>
  <c r="P77"/>
  <c r="Q78"/>
  <c r="J78"/>
  <c r="P78"/>
  <c r="Q79"/>
  <c r="J79"/>
  <c r="P79"/>
  <c r="Q80"/>
  <c r="J80"/>
  <c r="P80"/>
  <c r="Q81"/>
  <c r="J81"/>
  <c r="P81"/>
  <c r="Q82"/>
  <c r="J82"/>
  <c r="P82"/>
  <c r="Q83"/>
  <c r="J83"/>
  <c r="P83"/>
  <c r="Q84"/>
  <c r="J84"/>
  <c r="P84"/>
  <c r="Q85"/>
  <c r="J85"/>
  <c r="P85"/>
  <c r="Q86"/>
  <c r="J86"/>
  <c r="P86"/>
  <c r="Q87"/>
  <c r="J87"/>
  <c r="P87"/>
  <c r="Q88"/>
  <c r="J88"/>
  <c r="P88"/>
  <c r="Q89"/>
  <c r="J89"/>
  <c r="P89"/>
  <c r="Q90"/>
  <c r="J90"/>
  <c r="P90"/>
  <c r="Q92"/>
  <c r="J92"/>
  <c r="P92"/>
  <c r="Q91"/>
  <c r="J91"/>
  <c r="P91"/>
  <c r="Q93"/>
  <c r="J93"/>
  <c r="P93"/>
  <c r="Q94"/>
  <c r="J94"/>
  <c r="P94"/>
  <c r="Q95"/>
  <c r="J95"/>
  <c r="P95"/>
  <c r="Q96"/>
  <c r="J96"/>
  <c r="P96"/>
  <c r="Q97"/>
  <c r="J97"/>
  <c r="P97"/>
  <c r="Q98"/>
  <c r="J98"/>
  <c r="P98"/>
  <c r="Q99"/>
  <c r="J99"/>
  <c r="P99"/>
  <c r="Q100"/>
  <c r="J100"/>
  <c r="P100"/>
  <c r="Q101"/>
  <c r="J101"/>
  <c r="P101"/>
  <c r="Q102"/>
  <c r="J102"/>
  <c r="P102"/>
  <c r="Q103"/>
  <c r="J103"/>
  <c r="P103"/>
  <c r="Q104"/>
  <c r="J104"/>
  <c r="P104"/>
  <c r="Q105"/>
  <c r="J105"/>
  <c r="P105"/>
  <c r="Q106"/>
  <c r="J106"/>
  <c r="P106"/>
  <c r="Q107"/>
  <c r="J107"/>
  <c r="P107"/>
  <c r="Q108"/>
  <c r="J108"/>
  <c r="P108"/>
  <c r="Q109"/>
  <c r="J109"/>
  <c r="P109"/>
  <c r="Q110"/>
  <c r="J110"/>
  <c r="P110"/>
  <c r="Q111"/>
  <c r="J111"/>
  <c r="P111"/>
  <c r="Q112"/>
  <c r="J112"/>
  <c r="P112"/>
  <c r="Q113"/>
  <c r="J113"/>
  <c r="P113"/>
  <c r="Q114"/>
  <c r="J114"/>
  <c r="P114"/>
  <c r="Q115"/>
  <c r="J115"/>
  <c r="P115"/>
  <c r="Q116"/>
  <c r="J116"/>
  <c r="P116"/>
  <c r="Q117"/>
  <c r="P117"/>
  <c r="Q118"/>
  <c r="J118"/>
  <c r="P118"/>
</calcChain>
</file>

<file path=xl/sharedStrings.xml><?xml version="1.0" encoding="utf-8"?>
<sst xmlns="http://schemas.openxmlformats.org/spreadsheetml/2006/main" count="1138" uniqueCount="702">
  <si>
    <t>28</t>
  </si>
  <si>
    <t>165</t>
  </si>
  <si>
    <t>SG008831</t>
  </si>
  <si>
    <t>19/02/2019</t>
  </si>
  <si>
    <t>65</t>
  </si>
  <si>
    <t>22</t>
  </si>
  <si>
    <t>27</t>
  </si>
  <si>
    <t>25</t>
  </si>
  <si>
    <t>LG006718</t>
  </si>
  <si>
    <t>18/02/2019</t>
  </si>
  <si>
    <t>LG006717</t>
  </si>
  <si>
    <t>LG006613</t>
  </si>
  <si>
    <t>15/02/2018</t>
  </si>
  <si>
    <t>LL008534</t>
  </si>
  <si>
    <t>16</t>
  </si>
  <si>
    <t>JS007357</t>
  </si>
  <si>
    <t>15/02/2019</t>
  </si>
  <si>
    <t>126</t>
  </si>
  <si>
    <t>JS007294</t>
  </si>
  <si>
    <t>53</t>
  </si>
  <si>
    <t>SG008605</t>
  </si>
  <si>
    <t xml:space="preserve">Ramiro Robles Miranda </t>
  </si>
  <si>
    <t>100</t>
  </si>
  <si>
    <t>LG006511</t>
  </si>
  <si>
    <t>14/02/2019</t>
  </si>
  <si>
    <t>888</t>
  </si>
  <si>
    <t>LL008544</t>
  </si>
  <si>
    <t>273</t>
  </si>
  <si>
    <t>LG006412</t>
  </si>
  <si>
    <t>101</t>
  </si>
  <si>
    <t>LG00571</t>
  </si>
  <si>
    <t>07/02/2019</t>
  </si>
  <si>
    <t>LG006439</t>
  </si>
  <si>
    <t>LL08108</t>
  </si>
  <si>
    <t>13/02/2019</t>
  </si>
  <si>
    <t>LG006648</t>
  </si>
  <si>
    <t>215</t>
  </si>
  <si>
    <t>LL008257</t>
  </si>
  <si>
    <t>SG008668</t>
  </si>
  <si>
    <t>BR014590</t>
  </si>
  <si>
    <t>12/02/2019</t>
  </si>
  <si>
    <t>Agustin Barrios Nuñez</t>
  </si>
  <si>
    <t>LG006408</t>
  </si>
  <si>
    <t>14/02/2018</t>
  </si>
  <si>
    <t>BR014442</t>
  </si>
  <si>
    <t>08/02/2019</t>
  </si>
  <si>
    <t>JS006996</t>
  </si>
  <si>
    <t>11/09/2019</t>
  </si>
  <si>
    <t>JS006995</t>
  </si>
  <si>
    <t>11/02/2019</t>
  </si>
  <si>
    <t>JS006873</t>
  </si>
  <si>
    <t>45</t>
  </si>
  <si>
    <t>JS006867</t>
  </si>
  <si>
    <t>Jose Vega Limon</t>
  </si>
  <si>
    <t>306</t>
  </si>
  <si>
    <t>SG008568</t>
  </si>
  <si>
    <t>BR014917</t>
  </si>
  <si>
    <t>BR014366</t>
  </si>
  <si>
    <t>Valente Torres Zambrano</t>
  </si>
  <si>
    <t>LL007672</t>
  </si>
  <si>
    <t>LL007873</t>
  </si>
  <si>
    <t>52</t>
  </si>
  <si>
    <t>BR014481</t>
  </si>
  <si>
    <t>BR014013</t>
  </si>
  <si>
    <t>01/02/2019</t>
  </si>
  <si>
    <t>7</t>
  </si>
  <si>
    <t>BR014291</t>
  </si>
  <si>
    <t>LL007483</t>
  </si>
  <si>
    <t>06/02/2019</t>
  </si>
  <si>
    <t>JS006634</t>
  </si>
  <si>
    <t>BR014325</t>
  </si>
  <si>
    <t>Lizette Nuño</t>
  </si>
  <si>
    <t>BR014123</t>
  </si>
  <si>
    <t>05/02/19</t>
  </si>
  <si>
    <t>LG005611</t>
  </si>
  <si>
    <t>LL007309</t>
  </si>
  <si>
    <t>05/02/2019</t>
  </si>
  <si>
    <t>128</t>
  </si>
  <si>
    <t>LG005141</t>
  </si>
  <si>
    <t>BR014286</t>
  </si>
  <si>
    <t>JS006606</t>
  </si>
  <si>
    <t>17</t>
  </si>
  <si>
    <t>Elvia Lopez Rodriguez</t>
  </si>
  <si>
    <t>JS006246</t>
  </si>
  <si>
    <t>Patricia Olivares Bautista</t>
  </si>
  <si>
    <t>JS006868</t>
  </si>
  <si>
    <t>JS006401</t>
  </si>
  <si>
    <t>30/01/2019</t>
  </si>
  <si>
    <t>29/01/2019</t>
  </si>
  <si>
    <t>28/01/2019</t>
  </si>
  <si>
    <t>25/01/2019</t>
  </si>
  <si>
    <t>15</t>
  </si>
  <si>
    <t>20/02/2019</t>
  </si>
  <si>
    <t>Gerardo Carrillo Ibarra</t>
  </si>
  <si>
    <t>Lourdes Torres Alvarez</t>
  </si>
  <si>
    <t xml:space="preserve">Manuel Parra Parra </t>
  </si>
  <si>
    <t>Raul Garcia Sanchez</t>
  </si>
  <si>
    <t xml:space="preserve">Maria del Carmen Loredo Flores </t>
  </si>
  <si>
    <t>Ignacio Garcia Olivarez</t>
  </si>
  <si>
    <t>Pedro Limon Carbajal</t>
  </si>
  <si>
    <t xml:space="preserve">Jose Perez Ramirez </t>
  </si>
  <si>
    <t xml:space="preserve">Rocio Araceli Castillo Flores </t>
  </si>
  <si>
    <t>Pedro Olide Padilla</t>
  </si>
  <si>
    <t>Ignacio Ramirez Alvarez</t>
  </si>
  <si>
    <t>U0141216</t>
  </si>
  <si>
    <t xml:space="preserve">Guadalupe Victoria </t>
  </si>
  <si>
    <t xml:space="preserve">Loma Dorada </t>
  </si>
  <si>
    <t xml:space="preserve">Zapotlanejo </t>
  </si>
  <si>
    <t>#229</t>
  </si>
  <si>
    <t>Jose Eduardo Gonzalez Ruiz</t>
  </si>
  <si>
    <t>Maria Guadalupe Gomez Garcia</t>
  </si>
  <si>
    <t>U012599</t>
  </si>
  <si>
    <t xml:space="preserve">Ignacio Marquez </t>
  </si>
  <si>
    <t xml:space="preserve">Lomas de Huisquilco </t>
  </si>
  <si>
    <t xml:space="preserve">S/N </t>
  </si>
  <si>
    <t>Erika del Carmen Briones Martinez</t>
  </si>
  <si>
    <t>J. Alfredo Arana Lomeli / M. Pascuala Gutierrez Bedoy</t>
  </si>
  <si>
    <t>U001185</t>
  </si>
  <si>
    <t xml:space="preserve">Emiliano Zapata </t>
  </si>
  <si>
    <t xml:space="preserve">Matatlan </t>
  </si>
  <si>
    <t>#36</t>
  </si>
  <si>
    <t xml:space="preserve">Antonio Venegas Cuevas </t>
  </si>
  <si>
    <t>No aplica</t>
  </si>
  <si>
    <t xml:space="preserve">Cementerio de la Laja </t>
  </si>
  <si>
    <t xml:space="preserve">La Laja </t>
  </si>
  <si>
    <t>La Laja</t>
  </si>
  <si>
    <t>Fosa 31 seccion J</t>
  </si>
  <si>
    <t>Maria Cruz Cortes  Perez</t>
  </si>
  <si>
    <t>U022697</t>
  </si>
  <si>
    <t xml:space="preserve">Calle 16 de Septiembre </t>
  </si>
  <si>
    <t xml:space="preserve">La Purisima </t>
  </si>
  <si>
    <t>#21</t>
  </si>
  <si>
    <t>Gabriel Franco Nuño</t>
  </si>
  <si>
    <t>R012606</t>
  </si>
  <si>
    <t xml:space="preserve">Callejon Hidalgo </t>
  </si>
  <si>
    <t xml:space="preserve">Huejotitan </t>
  </si>
  <si>
    <t xml:space="preserve">#255 </t>
  </si>
  <si>
    <t>J. Carmen Jorge Marin Nuño</t>
  </si>
  <si>
    <t>U024344</t>
  </si>
  <si>
    <t xml:space="preserve">Calle Industria </t>
  </si>
  <si>
    <t>Jardines</t>
  </si>
  <si>
    <t xml:space="preserve">s/n </t>
  </si>
  <si>
    <t>Javier Pulido Marroquin</t>
  </si>
  <si>
    <t>R011984</t>
  </si>
  <si>
    <t xml:space="preserve">Calle Torres </t>
  </si>
  <si>
    <t xml:space="preserve">Los Tepetates </t>
  </si>
  <si>
    <t>Marco Antonio Delgadillo Aguirre SL</t>
  </si>
  <si>
    <t>U025113</t>
  </si>
  <si>
    <t xml:space="preserve">Calle Fray Juan de Zumarraga </t>
  </si>
  <si>
    <t xml:space="preserve">San Miguelito </t>
  </si>
  <si>
    <t>Paul Flores</t>
  </si>
  <si>
    <t xml:space="preserve">Rosa Maria Navarro Villanueva </t>
  </si>
  <si>
    <t>U014680</t>
  </si>
  <si>
    <t xml:space="preserve">Calle Brasil </t>
  </si>
  <si>
    <t xml:space="preserve">Las Americas </t>
  </si>
  <si>
    <t>Linda  Hernandez Muñoz</t>
  </si>
  <si>
    <t>U001192</t>
  </si>
  <si>
    <t xml:space="preserve">Degollado </t>
  </si>
  <si>
    <t>Santa Tere</t>
  </si>
  <si>
    <t>#90</t>
  </si>
  <si>
    <t>J. Trinidad Lopez Hernandez</t>
  </si>
  <si>
    <t xml:space="preserve"> U001628</t>
  </si>
  <si>
    <t xml:space="preserve">Cuauhtemoc </t>
  </si>
  <si>
    <t xml:space="preserve">San Martin </t>
  </si>
  <si>
    <t xml:space="preserve"> Zapotlanejo </t>
  </si>
  <si>
    <t>#136 C</t>
  </si>
  <si>
    <t>Carlos Alberto Licona Chavez</t>
  </si>
  <si>
    <t>U016928</t>
  </si>
  <si>
    <t xml:space="preserve">Roman Adame </t>
  </si>
  <si>
    <t>Sonigas SA DE CV</t>
  </si>
  <si>
    <t>R007627</t>
  </si>
  <si>
    <t xml:space="preserve">Carretera Zapotlanejo Tototlan </t>
  </si>
  <si>
    <t xml:space="preserve">El Trapiche </t>
  </si>
  <si>
    <t>U023764</t>
  </si>
  <si>
    <t xml:space="preserve">Calle Independencia </t>
  </si>
  <si>
    <t xml:space="preserve">Eln Rosario </t>
  </si>
  <si>
    <t>#449</t>
  </si>
  <si>
    <t>Salvador Alvarez Garcia</t>
  </si>
  <si>
    <t>Fredy Robles Rayas</t>
  </si>
  <si>
    <t>U021108</t>
  </si>
  <si>
    <t xml:space="preserve">Cañon de las Flores </t>
  </si>
  <si>
    <t xml:space="preserve">Pueblos de la Barranca </t>
  </si>
  <si>
    <t xml:space="preserve">Jose Sadoc Almaraz Landeros </t>
  </si>
  <si>
    <t>U009423</t>
  </si>
  <si>
    <t xml:space="preserve">Manuel Davalos </t>
  </si>
  <si>
    <t xml:space="preserve">Fraccionamiento Constitucion </t>
  </si>
  <si>
    <t xml:space="preserve">JOAQUIN RAMIREZ  TORRES </t>
  </si>
  <si>
    <t>U006637</t>
  </si>
  <si>
    <t xml:space="preserve">Privada Aquiles Serdan </t>
  </si>
  <si>
    <t xml:space="preserve">Huisquilco </t>
  </si>
  <si>
    <t>#14 A</t>
  </si>
  <si>
    <t>Ma. de Jesus Camarena Perez</t>
  </si>
  <si>
    <t>Xicotencatl</t>
  </si>
  <si>
    <t xml:space="preserve">Santa Cecilia </t>
  </si>
  <si>
    <t>#307</t>
  </si>
  <si>
    <t>Maria Guadalupe Aguirre Gonzalez</t>
  </si>
  <si>
    <t>R020459</t>
  </si>
  <si>
    <t xml:space="preserve">Manuel Lopez Cotilla </t>
  </si>
  <si>
    <t xml:space="preserve">La Loma </t>
  </si>
  <si>
    <t>Arturo de Lira Garcia SL</t>
  </si>
  <si>
    <t>U9864124</t>
  </si>
  <si>
    <t xml:space="preserve">Hidalgo </t>
  </si>
  <si>
    <t>#50</t>
  </si>
  <si>
    <t>Alma Griselda Limon Nuño  SL</t>
  </si>
  <si>
    <t>U020341</t>
  </si>
  <si>
    <t xml:space="preserve">Pablo Neruda </t>
  </si>
  <si>
    <t>#12</t>
  </si>
  <si>
    <t>Lizbeth Adilenne Hernandez Gonzalez</t>
  </si>
  <si>
    <t>U013562</t>
  </si>
  <si>
    <t xml:space="preserve">Calle Abasolo </t>
  </si>
  <si>
    <t xml:space="preserve">Ruben Arevalo Vega </t>
  </si>
  <si>
    <t xml:space="preserve"> R000769</t>
  </si>
  <si>
    <t>#50 B</t>
  </si>
  <si>
    <t xml:space="preserve">Jose de Jesus De La Torre Hernandez </t>
  </si>
  <si>
    <t>U024802</t>
  </si>
  <si>
    <t xml:space="preserve">Rio Panuco </t>
  </si>
  <si>
    <t>Las 3 Flores</t>
  </si>
  <si>
    <t>Jose Onofre Lomeli Limon</t>
  </si>
  <si>
    <t>R020442</t>
  </si>
  <si>
    <t xml:space="preserve">Camino al Ocote </t>
  </si>
  <si>
    <t xml:space="preserve">Ocote de Nuño </t>
  </si>
  <si>
    <t>Francisco Orozco Jauregui</t>
  </si>
  <si>
    <t>U02144</t>
  </si>
  <si>
    <t xml:space="preserve">Jose Isabel Flores </t>
  </si>
  <si>
    <t>R005971</t>
  </si>
  <si>
    <t xml:space="preserve">Calle Emiliano Zapata </t>
  </si>
  <si>
    <t>Roberto Gomez Torres</t>
  </si>
  <si>
    <t>U019387</t>
  </si>
  <si>
    <t xml:space="preserve">Agustin Lara </t>
  </si>
  <si>
    <t xml:space="preserve">Compositores </t>
  </si>
  <si>
    <t>S/N</t>
  </si>
  <si>
    <t xml:space="preserve">Juan Garcia Alvarado </t>
  </si>
  <si>
    <t>U23735</t>
  </si>
  <si>
    <t xml:space="preserve">Angela Peralta </t>
  </si>
  <si>
    <t>#224 A</t>
  </si>
  <si>
    <t>J. JESUS MARTINEZ CORONADO</t>
  </si>
  <si>
    <t xml:space="preserve">Av. Hidalgo </t>
  </si>
  <si>
    <t xml:space="preserve">Santa Fe </t>
  </si>
  <si>
    <t>Santa Fe</t>
  </si>
  <si>
    <t>#189</t>
  </si>
  <si>
    <t>Carina Bautista Martinez</t>
  </si>
  <si>
    <t xml:space="preserve">No Aplica </t>
  </si>
  <si>
    <t>Fosa 139 Seccion I</t>
  </si>
  <si>
    <t xml:space="preserve">Miriam Karina Machuca Bautista </t>
  </si>
  <si>
    <t xml:space="preserve">No aplica </t>
  </si>
  <si>
    <t>Fosa 140 Seccion I</t>
  </si>
  <si>
    <t xml:space="preserve">Yecenia Napoles Perez </t>
  </si>
  <si>
    <t xml:space="preserve">Cementeio de Santa Fe </t>
  </si>
  <si>
    <t>Fosa #150 Seccion B</t>
  </si>
  <si>
    <t xml:space="preserve">Clementina Casillas Aceves </t>
  </si>
  <si>
    <t xml:space="preserve">Cementerio de San Jose de las Flores </t>
  </si>
  <si>
    <t xml:space="preserve">San Jose de las Flores </t>
  </si>
  <si>
    <t>Fosa #53</t>
  </si>
  <si>
    <t>Humberto Damian Gonzalez Ruiz</t>
  </si>
  <si>
    <t>R018047</t>
  </si>
  <si>
    <t xml:space="preserve">Guasima </t>
  </si>
  <si>
    <t>#64 A</t>
  </si>
  <si>
    <t>Salvador Hernandez Olivares</t>
  </si>
  <si>
    <t>U017738</t>
  </si>
  <si>
    <t xml:space="preserve">Monte Olimpo </t>
  </si>
  <si>
    <t xml:space="preserve">La Via </t>
  </si>
  <si>
    <t>#16</t>
  </si>
  <si>
    <t>Laura Lomeli Vega</t>
  </si>
  <si>
    <t>U024140</t>
  </si>
  <si>
    <t xml:space="preserve">Calle en Proyecto </t>
  </si>
  <si>
    <t xml:space="preserve">San Jose del Rio </t>
  </si>
  <si>
    <t>Ma. Jesus Vargas Pulido</t>
  </si>
  <si>
    <t xml:space="preserve">Puerto Rosarito </t>
  </si>
  <si>
    <t xml:space="preserve">La Cruz </t>
  </si>
  <si>
    <t>Ma. Eugenia Padilla Sahagun</t>
  </si>
  <si>
    <t>U016370</t>
  </si>
  <si>
    <t xml:space="preserve">Calle Reforma </t>
  </si>
  <si>
    <t>Ma Guadalupe Segura Orozco</t>
  </si>
  <si>
    <t>R013592</t>
  </si>
  <si>
    <t>Calle Varaduz</t>
  </si>
  <si>
    <t>Ruben Gonzales Limon</t>
  </si>
  <si>
    <t>R014587</t>
  </si>
  <si>
    <t xml:space="preserve">Calle Antonio Gutierrez </t>
  </si>
  <si>
    <t xml:space="preserve">Loma Subida </t>
  </si>
  <si>
    <t xml:space="preserve">Colimilla </t>
  </si>
  <si>
    <t xml:space="preserve">Matatlan  </t>
  </si>
  <si>
    <t xml:space="preserve">Martin Nuño Alcala </t>
  </si>
  <si>
    <t>R018995</t>
  </si>
  <si>
    <t>Camino al Ocote de Nuño</t>
  </si>
  <si>
    <t xml:space="preserve">Sergio Jimenez Morales </t>
  </si>
  <si>
    <t>U019329</t>
  </si>
  <si>
    <t>San Jose del Rio</t>
  </si>
  <si>
    <t>Ciclo Combinado Tierra Mojada S. de R.L. de C.V.</t>
  </si>
  <si>
    <t>R278, R279, R 019901</t>
  </si>
  <si>
    <t>Santo Toribio</t>
  </si>
  <si>
    <t>Potrero Negro</t>
  </si>
  <si>
    <t xml:space="preserve">J. Guadalupe Torres Rodriguez </t>
  </si>
  <si>
    <t>U014719</t>
  </si>
  <si>
    <t>#49 A</t>
  </si>
  <si>
    <t>Ignacia Hernandez Chavez</t>
  </si>
  <si>
    <t>U001258</t>
  </si>
  <si>
    <t xml:space="preserve">Calle Morelos </t>
  </si>
  <si>
    <t xml:space="preserve">Santuario </t>
  </si>
  <si>
    <t xml:space="preserve">#120 B </t>
  </si>
  <si>
    <t xml:space="preserve">Familia Barajas Rodriguez </t>
  </si>
  <si>
    <t xml:space="preserve">No APLICA </t>
  </si>
  <si>
    <t xml:space="preserve">Cementerio De Zapotlanejo </t>
  </si>
  <si>
    <t>Fosa 343</t>
  </si>
  <si>
    <t xml:space="preserve">Miguel Abundiz Rodriguez </t>
  </si>
  <si>
    <t>R014944</t>
  </si>
  <si>
    <t xml:space="preserve">Calle Gigantes </t>
  </si>
  <si>
    <t>Miguel Tellez Gonzalez</t>
  </si>
  <si>
    <t>U009503</t>
  </si>
  <si>
    <t xml:space="preserve">Ramon Castañeda </t>
  </si>
  <si>
    <t>Gabriel Marroquin Davalos</t>
  </si>
  <si>
    <t xml:space="preserve">Camino a la Mesa </t>
  </si>
  <si>
    <t xml:space="preserve">Tepetates </t>
  </si>
  <si>
    <t>Ma. Gregoria Sanchez Lopez</t>
  </si>
  <si>
    <t>U020475</t>
  </si>
  <si>
    <t xml:space="preserve">Rinconada del Parque </t>
  </si>
  <si>
    <t xml:space="preserve">Fraccionamiento Residencial del Parque </t>
  </si>
  <si>
    <t>Zapotlanejo</t>
  </si>
  <si>
    <t>Cipriano Cornejo Nuño</t>
  </si>
  <si>
    <t xml:space="preserve">Calle Teotihuacan </t>
  </si>
  <si>
    <t xml:space="preserve">San Juan </t>
  </si>
  <si>
    <t>#1</t>
  </si>
  <si>
    <t>J. Guadalupe Lopez Gonzalez y Cdo</t>
  </si>
  <si>
    <t>U012195</t>
  </si>
  <si>
    <t xml:space="preserve">Rafael Ramirez </t>
  </si>
  <si>
    <t>#34</t>
  </si>
  <si>
    <t>Virginia Rodriguez Silva</t>
  </si>
  <si>
    <t xml:space="preserve">Calle Constitucion </t>
  </si>
  <si>
    <t xml:space="preserve">Fraccionamiento Juan Jose Jimenez Parra </t>
  </si>
  <si>
    <t>R015869</t>
  </si>
  <si>
    <t xml:space="preserve">Camino al Saucillo </t>
  </si>
  <si>
    <t xml:space="preserve">El Saucillo </t>
  </si>
  <si>
    <t>El Saucillo</t>
  </si>
  <si>
    <t>#32 B</t>
  </si>
  <si>
    <t>Hector Alfonso Gomez Ramirez</t>
  </si>
  <si>
    <t>Calle Arnulfo Temblador</t>
  </si>
  <si>
    <t xml:space="preserve">San Joaquin </t>
  </si>
  <si>
    <t>#46</t>
  </si>
  <si>
    <t xml:space="preserve">Rosa Mendoza Napoles </t>
  </si>
  <si>
    <t>U008106</t>
  </si>
  <si>
    <t xml:space="preserve">Calle Orquidea </t>
  </si>
  <si>
    <t xml:space="preserve">Bella Vista </t>
  </si>
  <si>
    <t xml:space="preserve">#11 C </t>
  </si>
  <si>
    <t xml:space="preserve">#11 B </t>
  </si>
  <si>
    <t>Calle Orquidea</t>
  </si>
  <si>
    <t>Bella vista</t>
  </si>
  <si>
    <t xml:space="preserve">#11 A </t>
  </si>
  <si>
    <t>Salvador Pulido Arambula</t>
  </si>
  <si>
    <t>#45</t>
  </si>
  <si>
    <t>U0241687</t>
  </si>
  <si>
    <t xml:space="preserve">Carretera Libre a Tepatitlan </t>
  </si>
  <si>
    <t>Ismael Muñoz Lomeli</t>
  </si>
  <si>
    <t>U023154</t>
  </si>
  <si>
    <t xml:space="preserve">Calle Xochimilco </t>
  </si>
  <si>
    <t xml:space="preserve">San Pedro </t>
  </si>
  <si>
    <t>Jose Alberto Valencia Amezcua</t>
  </si>
  <si>
    <t>U023153</t>
  </si>
  <si>
    <t>San Pedro</t>
  </si>
  <si>
    <t>U023155</t>
  </si>
  <si>
    <t>U023151</t>
  </si>
  <si>
    <t>U023152</t>
  </si>
  <si>
    <t xml:space="preserve">Ma Carmen Vega Limon </t>
  </si>
  <si>
    <t>U024166</t>
  </si>
  <si>
    <t xml:space="preserve">Calle Rio Bravo </t>
  </si>
  <si>
    <t xml:space="preserve">Raul Lopez Rodriguez </t>
  </si>
  <si>
    <t>U025089</t>
  </si>
  <si>
    <t xml:space="preserve">Joaquin Pardave </t>
  </si>
  <si>
    <t>#112</t>
  </si>
  <si>
    <t>Miguel Quiroz Alvarez</t>
  </si>
  <si>
    <t>U020188</t>
  </si>
  <si>
    <t xml:space="preserve">Niños Heroes </t>
  </si>
  <si>
    <t>#88</t>
  </si>
  <si>
    <t>R001118</t>
  </si>
  <si>
    <t xml:space="preserve">Calle Obregon </t>
  </si>
  <si>
    <t xml:space="preserve">Jaime Lopez Reyes </t>
  </si>
  <si>
    <t>U005921</t>
  </si>
  <si>
    <t xml:space="preserve">Juarez </t>
  </si>
  <si>
    <t>Jardines del Paraiso</t>
  </si>
  <si>
    <t>#232 A</t>
  </si>
  <si>
    <t>Roldolfo Sanchez Lomeli</t>
  </si>
  <si>
    <t>U004456</t>
  </si>
  <si>
    <t xml:space="preserve">Privada Obregon </t>
  </si>
  <si>
    <t>Loma Dorada</t>
  </si>
  <si>
    <t>#193 B</t>
  </si>
  <si>
    <t>#193 A</t>
  </si>
  <si>
    <t>Sara Gonzalez Gutierrez</t>
  </si>
  <si>
    <t>U010942</t>
  </si>
  <si>
    <t xml:space="preserve">Sagrado Corazon </t>
  </si>
  <si>
    <t>#52</t>
  </si>
  <si>
    <t>David Reynoso Morales</t>
  </si>
  <si>
    <t>R007088</t>
  </si>
  <si>
    <t>Calle Allende</t>
  </si>
  <si>
    <t xml:space="preserve">La Paz </t>
  </si>
  <si>
    <t xml:space="preserve">Pedro Gutierrez Zaragoza </t>
  </si>
  <si>
    <t>U022544</t>
  </si>
  <si>
    <t xml:space="preserve">Vista de la Estrella </t>
  </si>
  <si>
    <t xml:space="preserve">Vista Real </t>
  </si>
  <si>
    <t>#507</t>
  </si>
  <si>
    <t>Maribel Nuño Alvarez</t>
  </si>
  <si>
    <t xml:space="preserve">Puerto Principe </t>
  </si>
  <si>
    <t>Jesus Orozco Hernandez/ Productos Pecuarios Mizpa S de PR de RI</t>
  </si>
  <si>
    <t>R020055</t>
  </si>
  <si>
    <t xml:space="preserve">Abasolo </t>
  </si>
  <si>
    <t>#200</t>
  </si>
  <si>
    <t xml:space="preserve">Jose de Jesus Arana Venegas </t>
  </si>
  <si>
    <t>R006998</t>
  </si>
  <si>
    <t xml:space="preserve">Calle San Jose del Rio </t>
  </si>
  <si>
    <t>#469 A</t>
  </si>
  <si>
    <t>Nicolas Perez Orozco</t>
  </si>
  <si>
    <t>R012830</t>
  </si>
  <si>
    <t xml:space="preserve">Carretera Antigua a Tepatitlan </t>
  </si>
  <si>
    <t xml:space="preserve">San Francisco </t>
  </si>
  <si>
    <t>#414</t>
  </si>
  <si>
    <t>Victor Manuel Barreto Lomeli</t>
  </si>
  <si>
    <t>R009097</t>
  </si>
  <si>
    <t>Calle Independencia</t>
  </si>
  <si>
    <t>Ramon Vizcarra Gonzalez</t>
  </si>
  <si>
    <t>U005382</t>
  </si>
  <si>
    <t>Calle Fragua</t>
  </si>
  <si>
    <t>Jessica Lorena Lozano Ramirez</t>
  </si>
  <si>
    <t xml:space="preserve">Cementerio de La Laja </t>
  </si>
  <si>
    <t>Fosa 13 Seccion 1</t>
  </si>
  <si>
    <t>Mario Becerra Carvajal</t>
  </si>
  <si>
    <t>U022027</t>
  </si>
  <si>
    <t xml:space="preserve">Calle Guerrero </t>
  </si>
  <si>
    <t xml:space="preserve">Agua Blanca </t>
  </si>
  <si>
    <t>U017867</t>
  </si>
  <si>
    <t>Calle Iriarte</t>
  </si>
  <si>
    <t xml:space="preserve">Fraccionamiento Terranova </t>
  </si>
  <si>
    <t>#123</t>
  </si>
  <si>
    <t>Ma. Lourdes Victoria Reynoso Nuño</t>
  </si>
  <si>
    <t>U006810</t>
  </si>
  <si>
    <t xml:space="preserve">Fco Medinas Ascencio </t>
  </si>
  <si>
    <t>Salvador Padilla Cervantes</t>
  </si>
  <si>
    <t>U011480</t>
  </si>
  <si>
    <t xml:space="preserve">Morelos </t>
  </si>
  <si>
    <t>#6</t>
  </si>
  <si>
    <t>La Cruz</t>
  </si>
  <si>
    <t>J. Jesús de la Torre Jimenez</t>
  </si>
  <si>
    <t>R017635</t>
  </si>
  <si>
    <t>Carretera libre Zapotlanejo-Tototlan</t>
  </si>
  <si>
    <t>Pueblo Viejo</t>
  </si>
  <si>
    <t>Raúl Muñoz González</t>
  </si>
  <si>
    <t>U012917</t>
  </si>
  <si>
    <t>Reforma</t>
  </si>
  <si>
    <t>Independencia</t>
  </si>
  <si>
    <t>102</t>
  </si>
  <si>
    <t>Jaqueline Galindo Nuño</t>
  </si>
  <si>
    <t>U012670</t>
  </si>
  <si>
    <t>U023122</t>
  </si>
  <si>
    <t xml:space="preserve">Calle Alberto Cardenas </t>
  </si>
  <si>
    <t>#14</t>
  </si>
  <si>
    <t xml:space="preserve">Cementerio de Matatlan </t>
  </si>
  <si>
    <t>Fosa 18 Seccion B</t>
  </si>
  <si>
    <t>Arturo Serna Gomez</t>
  </si>
  <si>
    <t>U021886</t>
  </si>
  <si>
    <t>Calle Atialano Cruz</t>
  </si>
  <si>
    <t>Granjas Providencia</t>
  </si>
  <si>
    <t>#100</t>
  </si>
  <si>
    <t>01 Número de folio</t>
  </si>
  <si>
    <t>15 Fecha de recepción</t>
  </si>
  <si>
    <t>16 Fecha de expedición</t>
  </si>
  <si>
    <t>14 Cuenta catastral</t>
  </si>
  <si>
    <t>10 Concepto</t>
  </si>
  <si>
    <t>02 Número oficial</t>
  </si>
  <si>
    <t>03 Propietario</t>
  </si>
  <si>
    <t>04 Domicilio del predio</t>
  </si>
  <si>
    <t>06 Colonia</t>
  </si>
  <si>
    <t xml:space="preserve">07 Población o Delegación </t>
  </si>
  <si>
    <t>Potrero Negro, La Laja</t>
  </si>
  <si>
    <t>05 Número oficial</t>
  </si>
  <si>
    <t>7-a</t>
  </si>
  <si>
    <t>08 Subtotal</t>
  </si>
  <si>
    <t>09 Negocios juridicos</t>
  </si>
  <si>
    <t>11 Cantidad pagada</t>
  </si>
  <si>
    <t>12 Recibo oficial</t>
  </si>
  <si>
    <t>13 Fecha de pago</t>
  </si>
  <si>
    <t>17 Vigencia</t>
  </si>
  <si>
    <t xml:space="preserve">Jose de Jesus Gutierrez Gonzalez </t>
  </si>
  <si>
    <t xml:space="preserve">#141 B </t>
  </si>
  <si>
    <t xml:space="preserve">Numero Oficial </t>
  </si>
  <si>
    <t>SG010507</t>
  </si>
  <si>
    <t>R010620</t>
  </si>
  <si>
    <t xml:space="preserve">Indefinida  </t>
  </si>
  <si>
    <t>Maria Trinidad Garcia Reynoso</t>
  </si>
  <si>
    <t>#98</t>
  </si>
  <si>
    <t>Numero Oficial</t>
  </si>
  <si>
    <t>LL10562</t>
  </si>
  <si>
    <t>U024809</t>
  </si>
  <si>
    <t>Indefinida</t>
  </si>
  <si>
    <t xml:space="preserve">Ramon Estrada Garcia </t>
  </si>
  <si>
    <t xml:space="preserve">Prolongacion Progreso </t>
  </si>
  <si>
    <t>#177 A</t>
  </si>
  <si>
    <t>Edificacion y Demolicion</t>
  </si>
  <si>
    <t>SG010486</t>
  </si>
  <si>
    <t>R002083</t>
  </si>
  <si>
    <t>BR016386</t>
  </si>
  <si>
    <t>Maria del Carmen Tinajero Alvarez</t>
  </si>
  <si>
    <t xml:space="preserve">Camino a San Roque </t>
  </si>
  <si>
    <t>#174</t>
  </si>
  <si>
    <t xml:space="preserve">San Roque </t>
  </si>
  <si>
    <t>LL010432</t>
  </si>
  <si>
    <t>R012476</t>
  </si>
  <si>
    <t>Miguel Mejia Reynoso</t>
  </si>
  <si>
    <t xml:space="preserve">Calle Progreso </t>
  </si>
  <si>
    <t>#71</t>
  </si>
  <si>
    <t>El Canuto</t>
  </si>
  <si>
    <t>Numero Oficial- Edificacion - Alineamiento</t>
  </si>
  <si>
    <t>SG010384</t>
  </si>
  <si>
    <t>R015092</t>
  </si>
  <si>
    <t>Roberto Aceves Hermosillo</t>
  </si>
  <si>
    <t>Rancho la Providencia</t>
  </si>
  <si>
    <t>#800</t>
  </si>
  <si>
    <t xml:space="preserve">La Providencia </t>
  </si>
  <si>
    <t>LL010298</t>
  </si>
  <si>
    <t>#800 A</t>
  </si>
  <si>
    <t>R015281</t>
  </si>
  <si>
    <t xml:space="preserve">Indefenida </t>
  </si>
  <si>
    <t>LL010297</t>
  </si>
  <si>
    <t>Monica Nuño Gutierrez</t>
  </si>
  <si>
    <t>Rancho el Calabozo</t>
  </si>
  <si>
    <t>#311</t>
  </si>
  <si>
    <t xml:space="preserve">El Calabozo </t>
  </si>
  <si>
    <t xml:space="preserve">Edificacion   </t>
  </si>
  <si>
    <t>BR016215</t>
  </si>
  <si>
    <t>Ruben Silva Castañeda</t>
  </si>
  <si>
    <t xml:space="preserve">Carretera a Santa Fe </t>
  </si>
  <si>
    <t>#17 A</t>
  </si>
  <si>
    <t xml:space="preserve">La Mezquitera </t>
  </si>
  <si>
    <t>Numero oficial- alineamiento- Edificacion- Bardeo</t>
  </si>
  <si>
    <t>SG010249</t>
  </si>
  <si>
    <t xml:space="preserve">Independencia </t>
  </si>
  <si>
    <t>#447</t>
  </si>
  <si>
    <t>Bellavista</t>
  </si>
  <si>
    <t>Numero Oficial- Alineamiiento y Edificacion</t>
  </si>
  <si>
    <t>BR016194</t>
  </si>
  <si>
    <t>BR016190</t>
  </si>
  <si>
    <t>Miguel Ramirez Gonzalez</t>
  </si>
  <si>
    <t>#11</t>
  </si>
  <si>
    <t>Saucillo de Maldonado</t>
  </si>
  <si>
    <t>Bardeo-Alineamiento y No</t>
  </si>
  <si>
    <t>SG010270</t>
  </si>
  <si>
    <t>R00883</t>
  </si>
  <si>
    <t xml:space="preserve">Noe Lomeli Silva </t>
  </si>
  <si>
    <t>Rio Bravo</t>
  </si>
  <si>
    <t>SG010276</t>
  </si>
  <si>
    <t>U016504</t>
  </si>
  <si>
    <t xml:space="preserve">Jose Javier Torres Aguirre </t>
  </si>
  <si>
    <t>Fosa 15</t>
  </si>
  <si>
    <t xml:space="preserve">Edificaion Gabeta </t>
  </si>
  <si>
    <t>BR016189</t>
  </si>
  <si>
    <t xml:space="preserve">Martin Garcia Camarena </t>
  </si>
  <si>
    <t>Apolinario Pulido</t>
  </si>
  <si>
    <t>#62</t>
  </si>
  <si>
    <t xml:space="preserve">Presidentes </t>
  </si>
  <si>
    <t>LL010099</t>
  </si>
  <si>
    <t>U012750</t>
  </si>
  <si>
    <t>Indefinido</t>
  </si>
  <si>
    <t xml:space="preserve">Gabrilel Marroquin Davalos </t>
  </si>
  <si>
    <t>#215</t>
  </si>
  <si>
    <t>Edificacion- Numero Oficial- Alineamiento</t>
  </si>
  <si>
    <t>LL010015</t>
  </si>
  <si>
    <t>Jose Jorge Renteria Torres</t>
  </si>
  <si>
    <t>Fosa 36</t>
  </si>
  <si>
    <t xml:space="preserve">Edificacion Gabeta </t>
  </si>
  <si>
    <t>SG010040</t>
  </si>
  <si>
    <t>#121</t>
  </si>
  <si>
    <t>#1042.29</t>
  </si>
  <si>
    <t>BR016003</t>
  </si>
  <si>
    <t>U011930</t>
  </si>
  <si>
    <t>Juan Miguel Jimenez Jimenez</t>
  </si>
  <si>
    <t xml:space="preserve">Rancho los Charcos </t>
  </si>
  <si>
    <t>#175</t>
  </si>
  <si>
    <t>LL010003</t>
  </si>
  <si>
    <t>R015483</t>
  </si>
  <si>
    <t xml:space="preserve">Indefinida </t>
  </si>
  <si>
    <t xml:space="preserve">J. Guadalupe Orozco Campos </t>
  </si>
  <si>
    <t xml:space="preserve">Conexión a Drenaje </t>
  </si>
  <si>
    <t>LL009932</t>
  </si>
  <si>
    <t>R005870</t>
  </si>
  <si>
    <t xml:space="preserve">Sandro Orozco Rodriguez </t>
  </si>
  <si>
    <t xml:space="preserve">Aurelio Aceves </t>
  </si>
  <si>
    <t>#31</t>
  </si>
  <si>
    <t>SG010019</t>
  </si>
  <si>
    <t>Isabel Valdivia Perez</t>
  </si>
  <si>
    <t>Fosa 17</t>
  </si>
  <si>
    <t>SG010020</t>
  </si>
  <si>
    <t>Roberto Hernandez Nuño</t>
  </si>
  <si>
    <t>#7 A</t>
  </si>
  <si>
    <t xml:space="preserve">El Ocote </t>
  </si>
  <si>
    <t xml:space="preserve">Numero Oficial e Edificacion </t>
  </si>
  <si>
    <t>SG009899</t>
  </si>
  <si>
    <t>U018213</t>
  </si>
  <si>
    <t>JS007837</t>
  </si>
  <si>
    <t>Victor Ramirez Alvarez</t>
  </si>
  <si>
    <t>Calle Jose Gonzalez Bravo</t>
  </si>
  <si>
    <t>#13</t>
  </si>
  <si>
    <t xml:space="preserve">Cerrito de Buenos Aires </t>
  </si>
  <si>
    <t>LL009792</t>
  </si>
  <si>
    <t xml:space="preserve">Alicia Lopez Vega </t>
  </si>
  <si>
    <t xml:space="preserve">Pio Marroquin </t>
  </si>
  <si>
    <t>#43</t>
  </si>
  <si>
    <t>Numero oficial- alineamiento- Edificacion</t>
  </si>
  <si>
    <t>LL009801</t>
  </si>
  <si>
    <t>U014289</t>
  </si>
  <si>
    <t>LL007488</t>
  </si>
  <si>
    <t>BR015628</t>
  </si>
  <si>
    <t>SG007918</t>
  </si>
  <si>
    <t>SG007919</t>
  </si>
  <si>
    <t>JS007315</t>
  </si>
  <si>
    <t>LL008715</t>
  </si>
  <si>
    <t>LL008730</t>
  </si>
  <si>
    <t>LL008834</t>
  </si>
  <si>
    <t>LG007171</t>
  </si>
  <si>
    <t>Camino al Bajio</t>
  </si>
  <si>
    <t>#9-A</t>
  </si>
  <si>
    <t>BR015297</t>
  </si>
  <si>
    <t>U010260</t>
  </si>
  <si>
    <t>Hector Alvarez Contreras</t>
  </si>
  <si>
    <t>#405</t>
  </si>
  <si>
    <t>LL08883</t>
  </si>
  <si>
    <t>LL008942</t>
  </si>
  <si>
    <t>JS007966</t>
  </si>
  <si>
    <t>SG009100</t>
  </si>
  <si>
    <t>LL008943</t>
  </si>
  <si>
    <t>LL008941</t>
  </si>
  <si>
    <t>LL009377</t>
  </si>
  <si>
    <t>LG007563</t>
  </si>
  <si>
    <t>LG007562</t>
  </si>
  <si>
    <t>LG007565</t>
  </si>
  <si>
    <t xml:space="preserve">Calle Merced Ramirez </t>
  </si>
  <si>
    <t xml:space="preserve">Lagunitas </t>
  </si>
  <si>
    <t>JS008387</t>
  </si>
  <si>
    <t>R017259</t>
  </si>
  <si>
    <t>JS008183</t>
  </si>
  <si>
    <t xml:space="preserve">Calle Ignaio Castellanos </t>
  </si>
  <si>
    <t>#9</t>
  </si>
  <si>
    <t>LL009219</t>
  </si>
  <si>
    <t>U025023</t>
  </si>
  <si>
    <t>LG007531</t>
  </si>
  <si>
    <t>JS008211</t>
  </si>
  <si>
    <t>Fosa 9</t>
  </si>
  <si>
    <t>JS008431</t>
  </si>
  <si>
    <t>LL009191</t>
  </si>
  <si>
    <t xml:space="preserve">Rancho el Regladero </t>
  </si>
  <si>
    <t>#155</t>
  </si>
  <si>
    <t>Coyotes</t>
  </si>
  <si>
    <t>LG007459</t>
  </si>
  <si>
    <t>R005617</t>
  </si>
  <si>
    <t>LL009212</t>
  </si>
  <si>
    <t>JS008445</t>
  </si>
  <si>
    <t xml:space="preserve">Avenida Hidalgo </t>
  </si>
  <si>
    <t>#403</t>
  </si>
  <si>
    <t>JS008467</t>
  </si>
  <si>
    <t>U024987</t>
  </si>
  <si>
    <t>#15</t>
  </si>
  <si>
    <t>LL009539</t>
  </si>
  <si>
    <t>Jacinto Herrera Orozco</t>
  </si>
  <si>
    <t>Ramon Corona</t>
  </si>
  <si>
    <t>#8 A</t>
  </si>
  <si>
    <t xml:space="preserve">San Felipe </t>
  </si>
  <si>
    <t>Bardeo y Numero Oficial</t>
  </si>
  <si>
    <t>ll009559</t>
  </si>
  <si>
    <t>U017006</t>
  </si>
  <si>
    <t>SG009504</t>
  </si>
  <si>
    <t xml:space="preserve">Camino a la Purisima </t>
  </si>
  <si>
    <t>#56</t>
  </si>
  <si>
    <t>Rancho Lagunitas</t>
  </si>
  <si>
    <t>LG007868</t>
  </si>
  <si>
    <t>R017191</t>
  </si>
  <si>
    <t>#57</t>
  </si>
  <si>
    <t>LG007867</t>
  </si>
  <si>
    <t>R017183</t>
  </si>
  <si>
    <t>LL009674</t>
  </si>
  <si>
    <t>LG008039</t>
  </si>
  <si>
    <t xml:space="preserve">Maricela Zacarias Gomez </t>
  </si>
  <si>
    <t xml:space="preserve">Las Palmitas </t>
  </si>
  <si>
    <t>#29</t>
  </si>
  <si>
    <t>La Joya del Camino</t>
  </si>
  <si>
    <t>Edificacion Y Bardeo</t>
  </si>
  <si>
    <t>SG010626</t>
  </si>
  <si>
    <t>R009542</t>
  </si>
  <si>
    <t>José Jesús Rodríguez Ruiz</t>
  </si>
  <si>
    <t xml:space="preserve">Calle Puerto Mazatlán </t>
  </si>
  <si>
    <t>2 Número de folio</t>
  </si>
  <si>
    <t>3 Número oficial</t>
  </si>
  <si>
    <t>4 Propietario</t>
  </si>
  <si>
    <t>5 Domicilio del predio</t>
  </si>
  <si>
    <t>6 Número oficial</t>
  </si>
  <si>
    <t>7 Colonia</t>
  </si>
  <si>
    <t xml:space="preserve">8 Población o Delegación </t>
  </si>
  <si>
    <t>9 Subtotal</t>
  </si>
  <si>
    <t>10 Negocios juridicos</t>
  </si>
  <si>
    <t>11 Concepto</t>
  </si>
  <si>
    <t>12 Cantidad pagada</t>
  </si>
  <si>
    <t>13 Recibo oficial</t>
  </si>
  <si>
    <t>14 Fecha de pago</t>
  </si>
  <si>
    <t>15 Cuenta catastral</t>
  </si>
  <si>
    <t>16 Fecha de recepción</t>
  </si>
  <si>
    <t>17 Fecha de expedición</t>
  </si>
  <si>
    <t>120</t>
  </si>
  <si>
    <t>SG013518</t>
  </si>
  <si>
    <t>LL016422</t>
  </si>
</sst>
</file>

<file path=xl/styles.xml><?xml version="1.0" encoding="utf-8"?>
<styleSheet xmlns="http://schemas.openxmlformats.org/spreadsheetml/2006/main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[$-80A]d&quot; de &quot;mmmm&quot; de &quot;yyyy;@"/>
    <numFmt numFmtId="166" formatCode="dd/mm/yy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medium">
        <color theme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 wrapText="1"/>
    </xf>
    <xf numFmtId="8" fontId="3" fillId="0" borderId="0" xfId="0" applyNumberFormat="1" applyFont="1" applyAlignment="1">
      <alignment wrapText="1"/>
    </xf>
    <xf numFmtId="14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6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UL\Gesti&#243;n%20de%20la%20Ciudad\Base%20de%20Datos%20Gesti&#243;n%20de%20la%20Ciudad%202019\Base%20de%20Datos%20Licencias%20de%20Construcci&#243;n%20201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LEY DE INGRESOS"/>
      <sheetName val="TABLAS DE VALORES"/>
      <sheetName val="TRAMITES"/>
      <sheetName val="Hoja12"/>
      <sheetName val="Hoja13"/>
      <sheetName val="Hoja14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CONTRIBUYENTES"/>
      <sheetName val="DRO"/>
      <sheetName val="GIROS MIXTOS REGLAMENTO ESTATAL"/>
      <sheetName val="PLANTILLA DE LICENCIA"/>
      <sheetName val="PLANTILLA DE COBRO DE LICENCIA"/>
      <sheetName val="PLANTILLA DE RECEPCIÓN DE DOC"/>
      <sheetName val="FORMATO DE PRIMERA INSPECCIÓN"/>
      <sheetName val="FORMATO DE ALINEAMIENTO"/>
      <sheetName val="TRÁMITES PARA NÚMERO OFICIAL"/>
    </sheetNames>
    <sheetDataSet>
      <sheetData sheetId="0"/>
      <sheetData sheetId="1"/>
      <sheetData sheetId="2"/>
      <sheetData sheetId="3">
        <row r="3">
          <cell r="C3">
            <v>43531</v>
          </cell>
          <cell r="AC3" t="str">
            <v/>
          </cell>
          <cell r="AD3" t="str">
            <v/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</row>
        <row r="4">
          <cell r="C4">
            <v>43531</v>
          </cell>
        </row>
        <row r="5">
          <cell r="C5">
            <v>43531</v>
          </cell>
          <cell r="AC5" t="str">
            <v/>
          </cell>
          <cell r="AD5" t="str">
            <v/>
          </cell>
          <cell r="AE5" t="str">
            <v>Si</v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</row>
        <row r="6">
          <cell r="C6">
            <v>43531</v>
          </cell>
          <cell r="AC6" t="str">
            <v>Si</v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</row>
        <row r="7">
          <cell r="C7">
            <v>43530</v>
          </cell>
          <cell r="AC7" t="str">
            <v>Si</v>
          </cell>
          <cell r="AD7" t="str">
            <v>Si</v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>Si</v>
          </cell>
        </row>
        <row r="8">
          <cell r="C8">
            <v>43530</v>
          </cell>
          <cell r="AC8" t="str">
            <v>Si</v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</row>
        <row r="9">
          <cell r="C9">
            <v>43530</v>
          </cell>
          <cell r="AC9" t="str">
            <v/>
          </cell>
          <cell r="AD9" t="str">
            <v/>
          </cell>
          <cell r="AE9" t="str">
            <v>Si</v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</row>
        <row r="10">
          <cell r="C10">
            <v>43530</v>
          </cell>
          <cell r="AC10" t="str">
            <v/>
          </cell>
          <cell r="AD10" t="str">
            <v/>
          </cell>
          <cell r="AE10" t="str">
            <v>Si</v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</row>
        <row r="11">
          <cell r="C11">
            <v>43529</v>
          </cell>
          <cell r="AC11" t="str">
            <v>Si</v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</row>
        <row r="12">
          <cell r="C12">
            <v>43529</v>
          </cell>
          <cell r="AC12" t="str">
            <v>Si</v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</row>
        <row r="13">
          <cell r="C13">
            <v>43528</v>
          </cell>
          <cell r="AC13" t="str">
            <v/>
          </cell>
          <cell r="AD13" t="str">
            <v/>
          </cell>
          <cell r="AE13" t="str">
            <v>Si</v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EN13">
            <v>3</v>
          </cell>
        </row>
        <row r="14">
          <cell r="C14">
            <v>43528</v>
          </cell>
          <cell r="AC14" t="str">
            <v/>
          </cell>
          <cell r="AD14" t="str">
            <v/>
          </cell>
          <cell r="AE14" t="str">
            <v>Si</v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EN14">
            <v>3</v>
          </cell>
        </row>
        <row r="15">
          <cell r="C15">
            <v>43528</v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>Si</v>
          </cell>
          <cell r="AI15" t="str">
            <v/>
          </cell>
        </row>
        <row r="16">
          <cell r="C16">
            <v>43525</v>
          </cell>
          <cell r="AC16" t="str">
            <v>Si</v>
          </cell>
          <cell r="AD16" t="str">
            <v>Si</v>
          </cell>
          <cell r="AE16" t="str">
            <v>Si</v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</row>
        <row r="17">
          <cell r="C17">
            <v>43525</v>
          </cell>
          <cell r="AC17" t="str">
            <v>Si</v>
          </cell>
          <cell r="AD17" t="str">
            <v>Si</v>
          </cell>
          <cell r="AE17" t="str">
            <v>Si</v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</row>
        <row r="18">
          <cell r="C18">
            <v>43525</v>
          </cell>
          <cell r="AC18" t="str">
            <v/>
          </cell>
          <cell r="AD18" t="str">
            <v/>
          </cell>
          <cell r="AE18" t="str">
            <v>Si</v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EN18">
            <v>3</v>
          </cell>
        </row>
        <row r="19">
          <cell r="C19">
            <v>43525</v>
          </cell>
          <cell r="AC19" t="str">
            <v>Si</v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</row>
        <row r="20">
          <cell r="C20">
            <v>43525</v>
          </cell>
          <cell r="AC20" t="str">
            <v>Si</v>
          </cell>
          <cell r="AD20" t="str">
            <v/>
          </cell>
          <cell r="AE20" t="str">
            <v>Si</v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</row>
        <row r="21">
          <cell r="C21">
            <v>43524</v>
          </cell>
          <cell r="AC21" t="str">
            <v>Si</v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</row>
        <row r="22">
          <cell r="C22">
            <v>43524</v>
          </cell>
          <cell r="AC22" t="str">
            <v>Si</v>
          </cell>
          <cell r="AD22" t="str">
            <v>Si</v>
          </cell>
          <cell r="AE22" t="str">
            <v>Si</v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EN22">
            <v>15</v>
          </cell>
        </row>
        <row r="23">
          <cell r="C23">
            <v>43524</v>
          </cell>
          <cell r="AC23" t="str">
            <v>Si</v>
          </cell>
          <cell r="AD23" t="str">
            <v>Si</v>
          </cell>
          <cell r="AE23" t="str">
            <v>Si</v>
          </cell>
          <cell r="AF23" t="str">
            <v>Si</v>
          </cell>
          <cell r="AG23" t="str">
            <v>Si</v>
          </cell>
          <cell r="AH23" t="str">
            <v>Si</v>
          </cell>
          <cell r="AI23" t="str">
            <v>Si</v>
          </cell>
        </row>
        <row r="24">
          <cell r="C24">
            <v>43524</v>
          </cell>
          <cell r="AC24" t="str">
            <v>Si</v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</row>
        <row r="25">
          <cell r="C25">
            <v>43524</v>
          </cell>
          <cell r="AC25" t="str">
            <v/>
          </cell>
          <cell r="AD25" t="str">
            <v>Si</v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>Si</v>
          </cell>
        </row>
        <row r="26">
          <cell r="C26">
            <v>43524</v>
          </cell>
          <cell r="AC26" t="str">
            <v>Si</v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</row>
        <row r="27">
          <cell r="C27">
            <v>43523</v>
          </cell>
          <cell r="AC27" t="str">
            <v>Si</v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>Si</v>
          </cell>
          <cell r="EN27">
            <v>3</v>
          </cell>
        </row>
        <row r="28">
          <cell r="C28">
            <v>43523</v>
          </cell>
          <cell r="AC28" t="str">
            <v>Si</v>
          </cell>
          <cell r="AD28" t="str">
            <v/>
          </cell>
          <cell r="AE28" t="str">
            <v>Si</v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EN28">
            <v>12</v>
          </cell>
        </row>
        <row r="29">
          <cell r="C29">
            <v>43523</v>
          </cell>
          <cell r="AC29" t="str">
            <v/>
          </cell>
          <cell r="AD29" t="str">
            <v/>
          </cell>
          <cell r="AE29" t="str">
            <v>Si</v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EN29">
            <v>3</v>
          </cell>
        </row>
        <row r="30">
          <cell r="C30">
            <v>43523</v>
          </cell>
          <cell r="AC30" t="str">
            <v>Si</v>
          </cell>
          <cell r="AD30" t="str">
            <v>Si</v>
          </cell>
          <cell r="AE30" t="str">
            <v>Si</v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</row>
        <row r="31">
          <cell r="C31">
            <v>43523</v>
          </cell>
          <cell r="AC31" t="str">
            <v>Si</v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</row>
        <row r="32">
          <cell r="C32">
            <v>43523</v>
          </cell>
          <cell r="AC32" t="str">
            <v>Si</v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</row>
        <row r="33">
          <cell r="C33">
            <v>43523</v>
          </cell>
          <cell r="AC33" t="str">
            <v>Si</v>
          </cell>
          <cell r="AD33" t="str">
            <v/>
          </cell>
          <cell r="AE33" t="str">
            <v>Si</v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EN33">
            <v>9</v>
          </cell>
        </row>
        <row r="34">
          <cell r="C34">
            <v>43523</v>
          </cell>
          <cell r="AC34" t="str">
            <v/>
          </cell>
          <cell r="AD34" t="str">
            <v/>
          </cell>
          <cell r="AE34" t="str">
            <v>Si</v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EN34">
            <v>3</v>
          </cell>
        </row>
        <row r="35">
          <cell r="C35">
            <v>43523</v>
          </cell>
          <cell r="AC35" t="str">
            <v>Si</v>
          </cell>
          <cell r="AD35" t="str">
            <v>Si</v>
          </cell>
          <cell r="AE35" t="str">
            <v>Si</v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</row>
        <row r="36">
          <cell r="C36">
            <v>43522</v>
          </cell>
          <cell r="AC36" t="str">
            <v>Si</v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</row>
        <row r="37">
          <cell r="C37">
            <v>43522</v>
          </cell>
          <cell r="AC37" t="str">
            <v>Si</v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</row>
        <row r="38">
          <cell r="C38">
            <v>43522</v>
          </cell>
          <cell r="AC38" t="str">
            <v>Si</v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</row>
        <row r="39">
          <cell r="C39">
            <v>43522</v>
          </cell>
          <cell r="AC39" t="str">
            <v>Si</v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</row>
        <row r="40">
          <cell r="C40">
            <v>43522</v>
          </cell>
          <cell r="AC40" t="str">
            <v>Si</v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</row>
        <row r="41">
          <cell r="C41">
            <v>43522</v>
          </cell>
          <cell r="AC41" t="str">
            <v>Si</v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</row>
        <row r="42">
          <cell r="C42">
            <v>43522</v>
          </cell>
          <cell r="AC42" t="str">
            <v/>
          </cell>
          <cell r="AD42" t="str">
            <v/>
          </cell>
          <cell r="AE42" t="str">
            <v>Si</v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EN42">
            <v>3</v>
          </cell>
        </row>
        <row r="43">
          <cell r="C43">
            <v>43522</v>
          </cell>
          <cell r="AC43" t="str">
            <v>Si</v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</row>
        <row r="44">
          <cell r="C44">
            <v>43522</v>
          </cell>
          <cell r="AC44" t="str">
            <v/>
          </cell>
          <cell r="AD44" t="str">
            <v>Si</v>
          </cell>
          <cell r="AE44" t="str">
            <v>Si</v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EN44">
            <v>6</v>
          </cell>
        </row>
        <row r="45">
          <cell r="C45">
            <v>43522</v>
          </cell>
          <cell r="AC45" t="str">
            <v>Si</v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</row>
        <row r="46">
          <cell r="AC46" t="str">
            <v>Si</v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</row>
        <row r="47">
          <cell r="C47">
            <v>43522</v>
          </cell>
          <cell r="AC47" t="str">
            <v>Si</v>
          </cell>
          <cell r="AD47" t="str">
            <v>Si</v>
          </cell>
          <cell r="AE47" t="str">
            <v>Si</v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</row>
        <row r="48">
          <cell r="C48">
            <v>43522</v>
          </cell>
          <cell r="AC48" t="str">
            <v/>
          </cell>
          <cell r="AD48" t="str">
            <v/>
          </cell>
          <cell r="AE48" t="str">
            <v>Si</v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EN48">
            <v>9</v>
          </cell>
        </row>
        <row r="49">
          <cell r="C49">
            <v>43521</v>
          </cell>
          <cell r="AC49" t="str">
            <v>Si</v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</row>
        <row r="50">
          <cell r="C50">
            <v>43521</v>
          </cell>
          <cell r="AC50" t="str">
            <v/>
          </cell>
          <cell r="AD50" t="str">
            <v/>
          </cell>
          <cell r="AE50" t="str">
            <v>Si</v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EN50">
            <v>3</v>
          </cell>
        </row>
        <row r="51">
          <cell r="C51">
            <v>43521</v>
          </cell>
          <cell r="AC51" t="str">
            <v>Si</v>
          </cell>
          <cell r="AD51" t="str">
            <v>Si</v>
          </cell>
          <cell r="AE51" t="str">
            <v>Si</v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</row>
        <row r="52">
          <cell r="C52">
            <v>43521</v>
          </cell>
          <cell r="AC52" t="str">
            <v>Si</v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</row>
        <row r="53">
          <cell r="C53">
            <v>43521</v>
          </cell>
          <cell r="AC53" t="str">
            <v>Si</v>
          </cell>
          <cell r="AD53" t="str">
            <v>Si</v>
          </cell>
          <cell r="AE53" t="str">
            <v>Si</v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EN53">
            <v>12</v>
          </cell>
        </row>
        <row r="54">
          <cell r="C54">
            <v>43521</v>
          </cell>
          <cell r="AC54" t="str">
            <v/>
          </cell>
          <cell r="AD54" t="str">
            <v/>
          </cell>
          <cell r="AE54" t="str">
            <v>Si</v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EN54">
            <v>6</v>
          </cell>
        </row>
        <row r="55">
          <cell r="C55">
            <v>43521</v>
          </cell>
          <cell r="AC55" t="str">
            <v/>
          </cell>
          <cell r="AD55" t="str">
            <v/>
          </cell>
          <cell r="AE55" t="str">
            <v>Si</v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EN55">
            <v>3</v>
          </cell>
        </row>
        <row r="56">
          <cell r="C56">
            <v>43521</v>
          </cell>
          <cell r="AC56" t="str">
            <v/>
          </cell>
          <cell r="AD56" t="str">
            <v>Si</v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>Si</v>
          </cell>
          <cell r="EN56">
            <v>6</v>
          </cell>
        </row>
        <row r="57">
          <cell r="C57">
            <v>43521</v>
          </cell>
          <cell r="AC57" t="str">
            <v/>
          </cell>
          <cell r="AD57" t="str">
            <v>Si</v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</row>
        <row r="58">
          <cell r="C58">
            <v>43518</v>
          </cell>
          <cell r="AC58" t="str">
            <v>Si</v>
          </cell>
          <cell r="AD58" t="str">
            <v>Si</v>
          </cell>
          <cell r="AE58" t="str">
            <v>Si</v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EN58">
            <v>12</v>
          </cell>
        </row>
        <row r="59">
          <cell r="C59">
            <v>43518</v>
          </cell>
          <cell r="AC59" t="str">
            <v>Si</v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</row>
        <row r="60">
          <cell r="C60">
            <v>43518</v>
          </cell>
          <cell r="AC60" t="str">
            <v>Si</v>
          </cell>
          <cell r="AD60" t="str">
            <v>Si</v>
          </cell>
          <cell r="AE60" t="str">
            <v>Si</v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EN60">
            <v>9</v>
          </cell>
        </row>
        <row r="61">
          <cell r="C61">
            <v>43518</v>
          </cell>
          <cell r="AC61" t="str">
            <v>Si</v>
          </cell>
          <cell r="AD61" t="str">
            <v>Si</v>
          </cell>
          <cell r="AE61" t="str">
            <v>Si</v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</row>
        <row r="62">
          <cell r="C62">
            <v>43518</v>
          </cell>
          <cell r="AC62" t="str">
            <v>Si</v>
          </cell>
          <cell r="AD62" t="str">
            <v>Si</v>
          </cell>
          <cell r="AE62" t="str">
            <v>Si</v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</row>
        <row r="63">
          <cell r="C63">
            <v>43518</v>
          </cell>
          <cell r="AC63" t="str">
            <v/>
          </cell>
          <cell r="AD63" t="str">
            <v/>
          </cell>
          <cell r="AE63" t="str">
            <v>Si</v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EN63">
            <v>6</v>
          </cell>
        </row>
        <row r="64">
          <cell r="C64">
            <v>43518</v>
          </cell>
          <cell r="AC64" t="str">
            <v>Si</v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</row>
        <row r="65">
          <cell r="C65">
            <v>43518</v>
          </cell>
          <cell r="AC65" t="str">
            <v>Si</v>
          </cell>
          <cell r="AD65" t="str">
            <v>Si</v>
          </cell>
          <cell r="AE65" t="str">
            <v>Si</v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EN65">
            <v>6</v>
          </cell>
        </row>
        <row r="66">
          <cell r="C66">
            <v>43517</v>
          </cell>
          <cell r="AC66" t="str">
            <v>Si</v>
          </cell>
          <cell r="AD66" t="str">
            <v>Si</v>
          </cell>
          <cell r="AE66" t="str">
            <v>Si</v>
          </cell>
          <cell r="AF66" t="str">
            <v/>
          </cell>
          <cell r="AG66" t="str">
            <v>Si</v>
          </cell>
          <cell r="AH66" t="str">
            <v/>
          </cell>
          <cell r="AI66" t="str">
            <v>Si</v>
          </cell>
          <cell r="EN66">
            <v>9</v>
          </cell>
        </row>
        <row r="67">
          <cell r="C67">
            <v>43517</v>
          </cell>
          <cell r="AC67" t="str">
            <v/>
          </cell>
          <cell r="AD67" t="str">
            <v>Si</v>
          </cell>
          <cell r="AE67" t="str">
            <v>Si</v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EN67">
            <v>6</v>
          </cell>
        </row>
        <row r="68">
          <cell r="C68">
            <v>43517</v>
          </cell>
          <cell r="AC68" t="str">
            <v>Si</v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</row>
        <row r="69">
          <cell r="C69">
            <v>43517</v>
          </cell>
          <cell r="AC69" t="str">
            <v>Si</v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</row>
        <row r="70">
          <cell r="C70">
            <v>43517</v>
          </cell>
          <cell r="AC70" t="str">
            <v/>
          </cell>
          <cell r="AD70" t="str">
            <v>Si</v>
          </cell>
          <cell r="AE70" t="str">
            <v>Si</v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EN70">
            <v>6</v>
          </cell>
        </row>
        <row r="71">
          <cell r="C71">
            <v>43516</v>
          </cell>
          <cell r="AC71" t="str">
            <v>Si</v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</row>
        <row r="72">
          <cell r="C72">
            <v>43516</v>
          </cell>
          <cell r="AC72" t="str">
            <v>Si</v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</row>
        <row r="73">
          <cell r="C73">
            <v>43516</v>
          </cell>
          <cell r="AC73" t="str">
            <v>Si</v>
          </cell>
          <cell r="AD73" t="str">
            <v>Si</v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</row>
        <row r="74">
          <cell r="C74">
            <v>43515</v>
          </cell>
          <cell r="AC74" t="str">
            <v/>
          </cell>
          <cell r="AD74" t="str">
            <v>Si</v>
          </cell>
          <cell r="AE74" t="str">
            <v>Si</v>
          </cell>
          <cell r="AF74" t="str">
            <v>Si</v>
          </cell>
          <cell r="AG74" t="str">
            <v/>
          </cell>
          <cell r="AH74" t="str">
            <v/>
          </cell>
          <cell r="AI74" t="str">
            <v/>
          </cell>
          <cell r="EN74">
            <v>15</v>
          </cell>
        </row>
        <row r="75">
          <cell r="C75">
            <v>43515</v>
          </cell>
          <cell r="AC75" t="str">
            <v/>
          </cell>
          <cell r="AD75" t="str">
            <v/>
          </cell>
          <cell r="AE75" t="str">
            <v>Si</v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EN75">
            <v>6</v>
          </cell>
        </row>
        <row r="76">
          <cell r="C76">
            <v>43515</v>
          </cell>
          <cell r="AC76" t="str">
            <v>Si</v>
          </cell>
          <cell r="AD76" t="str">
            <v/>
          </cell>
          <cell r="AE76" t="str">
            <v>Si</v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EN76">
            <v>6</v>
          </cell>
        </row>
        <row r="77">
          <cell r="C77">
            <v>43515</v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>Si</v>
          </cell>
          <cell r="AI77" t="str">
            <v/>
          </cell>
        </row>
        <row r="78">
          <cell r="C78">
            <v>43515</v>
          </cell>
          <cell r="AC78" t="str">
            <v>Si</v>
          </cell>
          <cell r="AD78" t="str">
            <v>Si</v>
          </cell>
          <cell r="AE78" t="str">
            <v>Si</v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EN78">
            <v>9</v>
          </cell>
        </row>
        <row r="79">
          <cell r="C79">
            <v>43515</v>
          </cell>
          <cell r="AC79" t="str">
            <v>Si</v>
          </cell>
          <cell r="AD79" t="str">
            <v>Si</v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  <cell r="AI79" t="str">
            <v>Si</v>
          </cell>
        </row>
        <row r="80">
          <cell r="C80">
            <v>43515</v>
          </cell>
          <cell r="AC80" t="str">
            <v>Si</v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</row>
        <row r="81">
          <cell r="C81">
            <v>43515</v>
          </cell>
          <cell r="AC81" t="str">
            <v>Si</v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</row>
        <row r="82">
          <cell r="C82">
            <v>43515</v>
          </cell>
          <cell r="AC82" t="str">
            <v>Si</v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</row>
        <row r="83">
          <cell r="C83">
            <v>43515</v>
          </cell>
          <cell r="AC83" t="str">
            <v>Si</v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</row>
        <row r="84">
          <cell r="C84">
            <v>43515</v>
          </cell>
          <cell r="AC84" t="str">
            <v/>
          </cell>
          <cell r="AD84" t="str">
            <v>Si</v>
          </cell>
          <cell r="AE84" t="str">
            <v>Si</v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EN84">
            <v>12</v>
          </cell>
        </row>
        <row r="85">
          <cell r="C85">
            <v>43514</v>
          </cell>
          <cell r="AC85" t="str">
            <v/>
          </cell>
          <cell r="AD85" t="str">
            <v>Si</v>
          </cell>
          <cell r="AE85" t="str">
            <v>Si</v>
          </cell>
          <cell r="AF85" t="str">
            <v>Si</v>
          </cell>
          <cell r="AG85" t="str">
            <v/>
          </cell>
          <cell r="AH85" t="str">
            <v/>
          </cell>
          <cell r="AI85" t="str">
            <v>Si</v>
          </cell>
          <cell r="EN85">
            <v>12</v>
          </cell>
        </row>
        <row r="86">
          <cell r="C86">
            <v>43514</v>
          </cell>
          <cell r="AC86" t="str">
            <v/>
          </cell>
          <cell r="AD86" t="str">
            <v/>
          </cell>
          <cell r="AE86" t="str">
            <v>Si</v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EN86">
            <v>3</v>
          </cell>
        </row>
        <row r="87">
          <cell r="C87">
            <v>43514</v>
          </cell>
          <cell r="AC87" t="str">
            <v/>
          </cell>
          <cell r="AD87" t="str">
            <v/>
          </cell>
          <cell r="AE87" t="str">
            <v>Si</v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EN87">
            <v>3</v>
          </cell>
        </row>
        <row r="88">
          <cell r="C88">
            <v>43511</v>
          </cell>
          <cell r="AC88" t="str">
            <v/>
          </cell>
          <cell r="AD88" t="str">
            <v>Si</v>
          </cell>
          <cell r="AE88" t="str">
            <v>Si</v>
          </cell>
          <cell r="AF88" t="str">
            <v>Si</v>
          </cell>
          <cell r="AG88" t="str">
            <v>Si</v>
          </cell>
          <cell r="AH88" t="str">
            <v>Si</v>
          </cell>
          <cell r="AI88" t="str">
            <v>Si</v>
          </cell>
          <cell r="EN88">
            <v>3</v>
          </cell>
        </row>
        <row r="89">
          <cell r="C89">
            <v>43511</v>
          </cell>
          <cell r="AC89" t="str">
            <v/>
          </cell>
          <cell r="AD89" t="str">
            <v/>
          </cell>
          <cell r="AE89" t="str">
            <v>Si</v>
          </cell>
          <cell r="AF89" t="str">
            <v>Si</v>
          </cell>
          <cell r="AG89" t="str">
            <v>Si</v>
          </cell>
          <cell r="AH89" t="str">
            <v>Si</v>
          </cell>
          <cell r="AI89" t="str">
            <v>Si</v>
          </cell>
          <cell r="EN89">
            <v>3</v>
          </cell>
        </row>
        <row r="90">
          <cell r="C90">
            <v>43511</v>
          </cell>
          <cell r="AC90" t="str">
            <v>Si</v>
          </cell>
          <cell r="AD90" t="str">
            <v>Si</v>
          </cell>
          <cell r="AE90" t="str">
            <v/>
          </cell>
          <cell r="AF90" t="str">
            <v>Si</v>
          </cell>
          <cell r="AG90" t="str">
            <v>Si</v>
          </cell>
          <cell r="AH90" t="str">
            <v>Si</v>
          </cell>
          <cell r="AI90" t="str">
            <v>Si</v>
          </cell>
        </row>
        <row r="91">
          <cell r="C91">
            <v>43511</v>
          </cell>
          <cell r="AC91" t="str">
            <v>Si</v>
          </cell>
          <cell r="AD91" t="str">
            <v/>
          </cell>
          <cell r="AE91" t="str">
            <v/>
          </cell>
          <cell r="AF91" t="str">
            <v>Si</v>
          </cell>
          <cell r="AG91" t="str">
            <v>Si</v>
          </cell>
          <cell r="AH91" t="str">
            <v>Si</v>
          </cell>
          <cell r="AI91" t="str">
            <v>Si</v>
          </cell>
        </row>
        <row r="92">
          <cell r="C92">
            <v>43511</v>
          </cell>
          <cell r="AC92" t="str">
            <v>Si</v>
          </cell>
          <cell r="AD92" t="str">
            <v>Si</v>
          </cell>
          <cell r="AE92" t="str">
            <v>Si</v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</row>
        <row r="93">
          <cell r="C93">
            <v>43511</v>
          </cell>
          <cell r="AC93" t="str">
            <v>Si</v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</row>
        <row r="94">
          <cell r="C94">
            <v>43510</v>
          </cell>
          <cell r="AC94" t="str">
            <v>Si</v>
          </cell>
          <cell r="AD94" t="str">
            <v>Si</v>
          </cell>
          <cell r="AE94" t="str">
            <v>Si</v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</row>
        <row r="95">
          <cell r="C95">
            <v>43510</v>
          </cell>
          <cell r="AC95" t="str">
            <v>Si</v>
          </cell>
          <cell r="AD95" t="str">
            <v/>
          </cell>
          <cell r="AE95" t="str">
            <v/>
          </cell>
          <cell r="AF95" t="str">
            <v>Si</v>
          </cell>
          <cell r="AG95" t="str">
            <v>Si</v>
          </cell>
          <cell r="AH95" t="str">
            <v>Si</v>
          </cell>
          <cell r="AI95" t="str">
            <v>Si</v>
          </cell>
        </row>
        <row r="96">
          <cell r="C96">
            <v>43510</v>
          </cell>
          <cell r="AC96" t="str">
            <v>Si</v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</row>
        <row r="97">
          <cell r="C97">
            <v>43510</v>
          </cell>
          <cell r="AC97" t="str">
            <v>Si</v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</row>
        <row r="98">
          <cell r="C98">
            <v>43510</v>
          </cell>
          <cell r="AC98" t="str">
            <v>Si</v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</row>
        <row r="99">
          <cell r="C99">
            <v>43510</v>
          </cell>
          <cell r="AC99" t="str">
            <v>Si</v>
          </cell>
          <cell r="AD99" t="str">
            <v>Si</v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>Si</v>
          </cell>
          <cell r="EN99">
            <v>12</v>
          </cell>
        </row>
        <row r="100">
          <cell r="C100">
            <v>43510</v>
          </cell>
          <cell r="AC100" t="str">
            <v>Si</v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</row>
        <row r="101">
          <cell r="C101">
            <v>43509</v>
          </cell>
          <cell r="AC101" t="str">
            <v>Si</v>
          </cell>
          <cell r="AD101" t="str">
            <v>Si</v>
          </cell>
          <cell r="AE101" t="str">
            <v>Si</v>
          </cell>
          <cell r="AF101" t="str">
            <v/>
          </cell>
          <cell r="AG101" t="str">
            <v/>
          </cell>
          <cell r="AH101" t="str">
            <v/>
          </cell>
          <cell r="AI101" t="str">
            <v/>
          </cell>
          <cell r="EN101">
            <v>6</v>
          </cell>
        </row>
        <row r="102">
          <cell r="C102">
            <v>43509</v>
          </cell>
          <cell r="AC102" t="str">
            <v>Si</v>
          </cell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</row>
        <row r="103">
          <cell r="C103">
            <v>43509</v>
          </cell>
          <cell r="AC103" t="str">
            <v/>
          </cell>
          <cell r="AD103" t="str">
            <v/>
          </cell>
          <cell r="AE103" t="str">
            <v>Si</v>
          </cell>
          <cell r="AF103" t="str">
            <v/>
          </cell>
          <cell r="AG103" t="str">
            <v/>
          </cell>
          <cell r="AH103" t="str">
            <v/>
          </cell>
          <cell r="AI103" t="str">
            <v/>
          </cell>
          <cell r="EN103">
            <v>3</v>
          </cell>
        </row>
        <row r="104">
          <cell r="C104">
            <v>43509</v>
          </cell>
          <cell r="AC104" t="str">
            <v>Si</v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</row>
        <row r="105">
          <cell r="C105">
            <v>43509</v>
          </cell>
          <cell r="AC105" t="str">
            <v/>
          </cell>
          <cell r="AD105" t="str">
            <v/>
          </cell>
          <cell r="AE105" t="str">
            <v>Si</v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EN105">
            <v>6</v>
          </cell>
        </row>
        <row r="106">
          <cell r="C106">
            <v>43508</v>
          </cell>
          <cell r="AC106" t="str">
            <v>Si</v>
          </cell>
          <cell r="AD106" t="str">
            <v/>
          </cell>
          <cell r="AE106" t="str">
            <v>Si</v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EN106">
            <v>12</v>
          </cell>
        </row>
        <row r="107">
          <cell r="C107">
            <v>43508</v>
          </cell>
          <cell r="AC107" t="str">
            <v/>
          </cell>
          <cell r="AD107" t="str">
            <v/>
          </cell>
          <cell r="AE107" t="str">
            <v>Si</v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EN107">
            <v>9</v>
          </cell>
        </row>
        <row r="108">
          <cell r="C108">
            <v>43508</v>
          </cell>
          <cell r="AC108" t="str">
            <v/>
          </cell>
          <cell r="AD108" t="str">
            <v/>
          </cell>
          <cell r="AE108" t="str">
            <v>Si</v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EN108">
            <v>6</v>
          </cell>
        </row>
        <row r="109">
          <cell r="C109">
            <v>43508</v>
          </cell>
          <cell r="AC109" t="str">
            <v>Si</v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</row>
        <row r="110">
          <cell r="C110">
            <v>43508</v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>Si</v>
          </cell>
          <cell r="EN110">
            <v>3</v>
          </cell>
        </row>
        <row r="111">
          <cell r="C111">
            <v>43508</v>
          </cell>
          <cell r="AC111" t="str">
            <v/>
          </cell>
          <cell r="AD111" t="str">
            <v/>
          </cell>
          <cell r="AE111" t="str">
            <v>Si</v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EN111">
            <v>18</v>
          </cell>
        </row>
        <row r="112">
          <cell r="C112">
            <v>43504</v>
          </cell>
          <cell r="AC112" t="str">
            <v>Si</v>
          </cell>
          <cell r="AD112" t="str">
            <v>Si</v>
          </cell>
          <cell r="AE112" t="str">
            <v>Si</v>
          </cell>
          <cell r="AF112" t="str">
            <v/>
          </cell>
          <cell r="AG112" t="str">
            <v/>
          </cell>
          <cell r="AH112" t="str">
            <v/>
          </cell>
          <cell r="AI112" t="str">
            <v>Si</v>
          </cell>
          <cell r="EN112">
            <v>6</v>
          </cell>
        </row>
        <row r="113">
          <cell r="C113">
            <v>43504</v>
          </cell>
          <cell r="AC113" t="str">
            <v>Si</v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</row>
        <row r="114">
          <cell r="C114">
            <v>43504</v>
          </cell>
          <cell r="AC114" t="str">
            <v>Si</v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</row>
        <row r="115">
          <cell r="C115">
            <v>43504</v>
          </cell>
          <cell r="AC115" t="str">
            <v>Si</v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</row>
        <row r="116">
          <cell r="C116">
            <v>43504</v>
          </cell>
          <cell r="AC116" t="str">
            <v>Si</v>
          </cell>
          <cell r="AD116" t="str">
            <v>Si</v>
          </cell>
          <cell r="AE116" t="str">
            <v>Si</v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EN116">
            <v>9</v>
          </cell>
        </row>
        <row r="117">
          <cell r="C117">
            <v>43504</v>
          </cell>
          <cell r="AC117" t="str">
            <v>Si</v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</row>
        <row r="118">
          <cell r="C118">
            <v>43504</v>
          </cell>
          <cell r="AC118" t="str">
            <v>Si</v>
          </cell>
          <cell r="AD118" t="str">
            <v>Si</v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>Si</v>
          </cell>
        </row>
        <row r="119">
          <cell r="C119">
            <v>43504</v>
          </cell>
          <cell r="AC119" t="str">
            <v>Si</v>
          </cell>
          <cell r="AD119" t="str">
            <v>Si</v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>Si</v>
          </cell>
        </row>
        <row r="120">
          <cell r="C120">
            <v>43504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8"/>
  <sheetViews>
    <sheetView tabSelected="1" topLeftCell="A56" zoomScale="55" zoomScaleNormal="55" workbookViewId="0">
      <selection activeCell="C74" sqref="C74"/>
    </sheetView>
  </sheetViews>
  <sheetFormatPr baseColWidth="10" defaultRowHeight="12.75"/>
  <cols>
    <col min="1" max="2" width="11.42578125" style="5"/>
    <col min="3" max="3" width="20.7109375" style="5" bestFit="1" customWidth="1"/>
    <col min="4" max="5" width="11.42578125" style="5"/>
    <col min="6" max="6" width="15.42578125" style="5" customWidth="1"/>
    <col min="7" max="8" width="11.42578125" style="5"/>
    <col min="9" max="9" width="12.42578125" style="5" bestFit="1" customWidth="1"/>
    <col min="10" max="10" width="20.7109375" style="5" bestFit="1" customWidth="1"/>
    <col min="11" max="11" width="12.42578125" style="5" bestFit="1" customWidth="1"/>
    <col min="12" max="14" width="11.42578125" style="5"/>
    <col min="15" max="16" width="11.42578125" style="5" customWidth="1"/>
    <col min="17" max="16384" width="11.42578125" style="5"/>
  </cols>
  <sheetData>
    <row r="1" spans="1:17" ht="51.75" thickBot="1">
      <c r="A1" s="1" t="s">
        <v>458</v>
      </c>
      <c r="B1" s="1" t="s">
        <v>463</v>
      </c>
      <c r="C1" s="2" t="s">
        <v>464</v>
      </c>
      <c r="D1" s="2" t="s">
        <v>465</v>
      </c>
      <c r="E1" s="2" t="s">
        <v>469</v>
      </c>
      <c r="F1" s="2" t="s">
        <v>466</v>
      </c>
      <c r="G1" s="2" t="s">
        <v>467</v>
      </c>
      <c r="H1" s="3" t="s">
        <v>471</v>
      </c>
      <c r="I1" s="3" t="s">
        <v>472</v>
      </c>
      <c r="J1" s="2" t="s">
        <v>462</v>
      </c>
      <c r="K1" s="3" t="s">
        <v>473</v>
      </c>
      <c r="L1" s="2" t="s">
        <v>474</v>
      </c>
      <c r="M1" s="4" t="s">
        <v>475</v>
      </c>
      <c r="N1" s="2" t="s">
        <v>461</v>
      </c>
      <c r="O1" s="2" t="s">
        <v>459</v>
      </c>
      <c r="P1" s="2" t="s">
        <v>460</v>
      </c>
      <c r="Q1" s="4" t="s">
        <v>476</v>
      </c>
    </row>
    <row r="2" spans="1:17" ht="38.25">
      <c r="A2" s="6">
        <v>1356</v>
      </c>
      <c r="B2" s="6">
        <v>4082</v>
      </c>
      <c r="C2" s="7" t="s">
        <v>453</v>
      </c>
      <c r="D2" s="7" t="s">
        <v>455</v>
      </c>
      <c r="E2" s="7" t="s">
        <v>457</v>
      </c>
      <c r="F2" s="7" t="s">
        <v>456</v>
      </c>
      <c r="G2" s="7" t="s">
        <v>124</v>
      </c>
      <c r="H2" s="8">
        <v>548.22</v>
      </c>
      <c r="I2" s="8">
        <v>624.13</v>
      </c>
      <c r="J2" s="7" t="str">
        <f>CONCATENATE(IF([1]TRAMITES!$AC119="Si","Número Oficial - "," "),IF([1]TRAMITES!$AD119="Si","Alineamiento - "," "),IF([1]TRAMITES!$AE119="Si","Edificación - "," "),IF([1]TRAMITES!$AF119="Si","Demolición - "," "),IF([1]TRAMITES!$AG119="Si","Movimiento de Tierras - "," "),IF([1]TRAMITES!$AH119="Si","Conexión a Drenaje - "," "),IF([1]TRAMITES!$AI119="Si","Bardeo - "," "))</f>
        <v xml:space="preserve">Número Oficial - Alineamiento -     Bardeo - </v>
      </c>
      <c r="K2" s="9">
        <v>1342.17</v>
      </c>
      <c r="L2" s="10" t="s">
        <v>86</v>
      </c>
      <c r="M2" s="11" t="s">
        <v>73</v>
      </c>
      <c r="N2" s="7" t="s">
        <v>454</v>
      </c>
      <c r="O2" s="10" t="s">
        <v>90</v>
      </c>
      <c r="P2" s="12">
        <f t="shared" ref="P2:P12" si="0">O2+7</f>
        <v>43497</v>
      </c>
      <c r="Q2" s="11" t="str">
        <f>IF([1]TRAMITES!$EN120="","Indefinida",(EDATE([1]TRAMITES!$C120,[1]TRAMITES!$EN120)))</f>
        <v>Indefinida</v>
      </c>
    </row>
    <row r="3" spans="1:17" ht="38.25">
      <c r="A3" s="6">
        <v>1357</v>
      </c>
      <c r="B3" s="6">
        <v>4083</v>
      </c>
      <c r="C3" s="7" t="s">
        <v>84</v>
      </c>
      <c r="D3" s="7" t="s">
        <v>451</v>
      </c>
      <c r="E3" s="7" t="s">
        <v>452</v>
      </c>
      <c r="F3" s="7" t="s">
        <v>119</v>
      </c>
      <c r="G3" s="7" t="s">
        <v>119</v>
      </c>
      <c r="H3" s="8">
        <v>41.1</v>
      </c>
      <c r="I3" s="8">
        <v>46.79</v>
      </c>
      <c r="J3" s="7" t="str">
        <f>CONCATENATE(IF([1]TRAMITES!$AC118="Si","Número Oficial - "," "),IF([1]TRAMITES!$AD118="Si","Alineamiento - "," "),IF([1]TRAMITES!$AE118="Si","Edificación - "," "),IF([1]TRAMITES!$AF118="Si","Demolición - "," "),IF([1]TRAMITES!$AG118="Si","Movimiento de Tierras - "," "),IF([1]TRAMITES!$AH118="Si","Conexión a Drenaje - "," "),IF([1]TRAMITES!$AI118="Si","Bardeo - "," "))</f>
        <v xml:space="preserve">Número Oficial - Alineamiento -     Bardeo - </v>
      </c>
      <c r="K3" s="9">
        <v>207</v>
      </c>
      <c r="L3" s="10" t="s">
        <v>85</v>
      </c>
      <c r="M3" s="11" t="s">
        <v>45</v>
      </c>
      <c r="N3" s="7" t="s">
        <v>244</v>
      </c>
      <c r="O3" s="10" t="s">
        <v>90</v>
      </c>
      <c r="P3" s="12">
        <f t="shared" si="0"/>
        <v>43497</v>
      </c>
      <c r="Q3" s="11" t="str">
        <f>IF([1]TRAMITES!$EN119="","Indefinida",(EDATE([1]TRAMITES!$C119,[1]TRAMITES!$EN119)))</f>
        <v>Indefinida</v>
      </c>
    </row>
    <row r="4" spans="1:17" ht="38.25">
      <c r="A4" s="6">
        <v>1358</v>
      </c>
      <c r="B4" s="6">
        <v>4084</v>
      </c>
      <c r="C4" s="7" t="s">
        <v>82</v>
      </c>
      <c r="D4" s="7" t="s">
        <v>449</v>
      </c>
      <c r="E4" s="7" t="s">
        <v>450</v>
      </c>
      <c r="F4" s="7" t="s">
        <v>113</v>
      </c>
      <c r="G4" s="7" t="s">
        <v>107</v>
      </c>
      <c r="H4" s="8">
        <v>1802.72</v>
      </c>
      <c r="I4" s="8">
        <v>2565.4499999999998</v>
      </c>
      <c r="J4" s="7" t="str">
        <f>CONCATENATE(IF([1]TRAMITES!$AC117="Si","Número Oficial - "," "),IF([1]TRAMITES!$AD117="Si","Alineamiento - "," "),IF([1]TRAMITES!$AE117="Si","Edificación - "," "),IF([1]TRAMITES!$AF117="Si","Demolición - "," "),IF([1]TRAMITES!$AG117="Si","Movimiento de Tierras - "," "),IF([1]TRAMITES!$AH117="Si","Conexión a Drenaje - "," "),IF([1]TRAMITES!$AI117="Si","Bardeo - "," "))</f>
        <v xml:space="preserve">Número Oficial -       </v>
      </c>
      <c r="K4" s="9">
        <v>4663.4399999999996</v>
      </c>
      <c r="L4" s="10" t="s">
        <v>83</v>
      </c>
      <c r="M4" s="11" t="s">
        <v>64</v>
      </c>
      <c r="N4" s="7" t="s">
        <v>448</v>
      </c>
      <c r="O4" s="10" t="s">
        <v>90</v>
      </c>
      <c r="P4" s="12">
        <f t="shared" si="0"/>
        <v>43497</v>
      </c>
      <c r="Q4" s="11" t="str">
        <f>IF([1]TRAMITES!$EN118="","Indefinida",(EDATE([1]TRAMITES!$C118,[1]TRAMITES!$EN118)))</f>
        <v>Indefinida</v>
      </c>
    </row>
    <row r="5" spans="1:17" ht="38.25">
      <c r="A5" s="6">
        <v>1359</v>
      </c>
      <c r="B5" s="6">
        <v>4085</v>
      </c>
      <c r="C5" s="7" t="s">
        <v>446</v>
      </c>
      <c r="D5" s="7" t="s">
        <v>365</v>
      </c>
      <c r="E5" s="7" t="s">
        <v>81</v>
      </c>
      <c r="F5" s="7" t="s">
        <v>193</v>
      </c>
      <c r="G5" s="7" t="s">
        <v>107</v>
      </c>
      <c r="H5" s="8">
        <v>3700.56</v>
      </c>
      <c r="I5" s="8">
        <v>10532.57</v>
      </c>
      <c r="J5" s="7" t="str">
        <f>CONCATENATE(IF([1]TRAMITES!$AC116="Si","Número Oficial - "," "),IF([1]TRAMITES!$AD116="Si","Alineamiento - "," "),IF([1]TRAMITES!$AE116="Si","Edificación - "," "),IF([1]TRAMITES!$AF116="Si","Demolición - "," "),IF([1]TRAMITES!$AG116="Si","Movimiento de Tierras - "," "),IF([1]TRAMITES!$AH116="Si","Conexión a Drenaje - "," "),IF([1]TRAMITES!$AI116="Si","Bardeo - "," "))</f>
        <v xml:space="preserve">Número Oficial - Alineamiento - Edificación -     </v>
      </c>
      <c r="K5" s="9">
        <v>14887.55</v>
      </c>
      <c r="L5" s="10"/>
      <c r="M5" s="11"/>
      <c r="N5" s="7" t="s">
        <v>447</v>
      </c>
      <c r="O5" s="10" t="s">
        <v>90</v>
      </c>
      <c r="P5" s="12">
        <f t="shared" si="0"/>
        <v>43497</v>
      </c>
      <c r="Q5" s="11" t="str">
        <f>IF([1]TRAMITES!$EN117="","Indefinida",(EDATE([1]TRAMITES!$C117,[1]TRAMITES!$EN117)))</f>
        <v>Indefinida</v>
      </c>
    </row>
    <row r="6" spans="1:17">
      <c r="A6" s="6">
        <v>1360</v>
      </c>
      <c r="B6" s="6">
        <v>4086</v>
      </c>
      <c r="C6" s="7" t="s">
        <v>441</v>
      </c>
      <c r="D6" s="7" t="s">
        <v>443</v>
      </c>
      <c r="E6" s="7" t="s">
        <v>445</v>
      </c>
      <c r="F6" s="7" t="s">
        <v>444</v>
      </c>
      <c r="G6" s="7" t="s">
        <v>125</v>
      </c>
      <c r="H6" s="8">
        <v>4242.3500000000004</v>
      </c>
      <c r="I6" s="8">
        <v>9195.14</v>
      </c>
      <c r="J6" s="7" t="str">
        <f>CONCATENATE(IF([1]TRAMITES!$AC115="Si","Número Oficial - "," "),IF([1]TRAMITES!$AD115="Si","Alineamiento - "," "),IF([1]TRAMITES!$AE115="Si","Edificación - "," "),IF([1]TRAMITES!$AF115="Si","Demolición - "," "),IF([1]TRAMITES!$AG115="Si","Movimiento de Tierras - "," "),IF([1]TRAMITES!$AH115="Si","Conexión a Drenaje - "," "),IF([1]TRAMITES!$AI115="Si","Bardeo - "," "))</f>
        <v xml:space="preserve">Número Oficial -       </v>
      </c>
      <c r="K6" s="9">
        <v>13976.73</v>
      </c>
      <c r="L6" s="10" t="s">
        <v>80</v>
      </c>
      <c r="M6" s="11" t="s">
        <v>68</v>
      </c>
      <c r="N6" s="7" t="s">
        <v>442</v>
      </c>
      <c r="O6" s="10" t="s">
        <v>90</v>
      </c>
      <c r="P6" s="12">
        <f t="shared" si="0"/>
        <v>43497</v>
      </c>
      <c r="Q6" s="11">
        <f>IF([1]TRAMITES!$EN116="","Indefinida",(EDATE([1]TRAMITES!$C116,[1]TRAMITES!$EN116)))</f>
        <v>43777</v>
      </c>
    </row>
    <row r="7" spans="1:17" ht="51">
      <c r="A7" s="6">
        <v>1361</v>
      </c>
      <c r="B7" s="6">
        <v>4087</v>
      </c>
      <c r="C7" s="7" t="s">
        <v>437</v>
      </c>
      <c r="D7" s="7" t="s">
        <v>439</v>
      </c>
      <c r="E7" s="7" t="s">
        <v>91</v>
      </c>
      <c r="F7" s="7" t="s">
        <v>440</v>
      </c>
      <c r="G7" s="7" t="s">
        <v>440</v>
      </c>
      <c r="H7" s="8">
        <v>5748</v>
      </c>
      <c r="I7" s="8">
        <v>16360</v>
      </c>
      <c r="J7" s="7" t="str">
        <f>CONCATENATE(IF([1]TRAMITES!$AC114="Si","Número Oficial - "," "),IF([1]TRAMITES!$AD114="Si","Alineamiento - "," "),IF([1]TRAMITES!$AE114="Si","Edificación - "," "),IF([1]TRAMITES!$AF114="Si","Demolición - "," "),IF([1]TRAMITES!$AG114="Si","Movimiento de Tierras - "," "),IF([1]TRAMITES!$AH114="Si","Conexión a Drenaje - "," "),IF([1]TRAMITES!$AI114="Si","Bardeo - "," "))</f>
        <v xml:space="preserve">Número Oficial -       </v>
      </c>
      <c r="K7" s="9">
        <v>22797.8</v>
      </c>
      <c r="L7" s="10" t="s">
        <v>79</v>
      </c>
      <c r="M7" s="11" t="s">
        <v>31</v>
      </c>
      <c r="N7" s="7" t="s">
        <v>438</v>
      </c>
      <c r="O7" s="10" t="s">
        <v>90</v>
      </c>
      <c r="P7" s="12">
        <f t="shared" si="0"/>
        <v>43497</v>
      </c>
      <c r="Q7" s="11" t="str">
        <f>IF([1]TRAMITES!$EN115="","Indefinida",(EDATE([1]TRAMITES!$C115,[1]TRAMITES!$EN115)))</f>
        <v>Indefinida</v>
      </c>
    </row>
    <row r="8" spans="1:17" ht="25.5">
      <c r="A8" s="6">
        <v>1362</v>
      </c>
      <c r="B8" s="6">
        <v>4088</v>
      </c>
      <c r="C8" s="7" t="s">
        <v>681</v>
      </c>
      <c r="D8" s="7" t="s">
        <v>682</v>
      </c>
      <c r="E8" s="7" t="s">
        <v>77</v>
      </c>
      <c r="F8" s="7" t="s">
        <v>436</v>
      </c>
      <c r="G8" s="7" t="s">
        <v>107</v>
      </c>
      <c r="H8" s="8">
        <v>402.36</v>
      </c>
      <c r="I8" s="8">
        <v>458.08</v>
      </c>
      <c r="J8" s="7" t="str">
        <f>CONCATENATE(IF([1]TRAMITES!$AC113="Si","Número Oficial - "," "),IF([1]TRAMITES!$AD113="Si","Alineamiento - "," "),IF([1]TRAMITES!$AE113="Si","Edificación - "," "),IF([1]TRAMITES!$AF113="Si","Demolición - "," "),IF([1]TRAMITES!$AG113="Si","Movimiento de Tierras - "," "),IF([1]TRAMITES!$AH113="Si","Conexión a Drenaje - "," "),IF([1]TRAMITES!$AI113="Si","Bardeo - "," "))</f>
        <v xml:space="preserve">Número Oficial -       </v>
      </c>
      <c r="K8" s="9">
        <v>1418.22</v>
      </c>
      <c r="L8" s="10" t="s">
        <v>78</v>
      </c>
      <c r="M8" s="11" t="s">
        <v>64</v>
      </c>
      <c r="N8" s="7" t="s">
        <v>122</v>
      </c>
      <c r="O8" s="10" t="s">
        <v>90</v>
      </c>
      <c r="P8" s="12">
        <f t="shared" si="0"/>
        <v>43497</v>
      </c>
      <c r="Q8" s="11" t="str">
        <f>IF([1]TRAMITES!$EN114="","Indefinida",(EDATE([1]TRAMITES!$C114,[1]TRAMITES!$EN114)))</f>
        <v>Indefinida</v>
      </c>
    </row>
    <row r="9" spans="1:17" ht="38.25">
      <c r="A9" s="6">
        <v>1363</v>
      </c>
      <c r="B9" s="6">
        <v>4089</v>
      </c>
      <c r="C9" s="7" t="s">
        <v>432</v>
      </c>
      <c r="D9" s="7" t="s">
        <v>434</v>
      </c>
      <c r="E9" s="7" t="s">
        <v>435</v>
      </c>
      <c r="F9" s="7" t="s">
        <v>198</v>
      </c>
      <c r="G9" s="7" t="s">
        <v>124</v>
      </c>
      <c r="H9" s="8">
        <v>2465.35</v>
      </c>
      <c r="I9" s="8">
        <v>0</v>
      </c>
      <c r="J9" s="7" t="str">
        <f>CONCATENATE(IF([1]TRAMITES!$AC112="Si","Número Oficial - "," "),IF([1]TRAMITES!$AD112="Si","Alineamiento - "," "),IF([1]TRAMITES!$AE112="Si","Edificación - "," "),IF([1]TRAMITES!$AF112="Si","Demolición - "," "),IF([1]TRAMITES!$AG112="Si","Movimiento de Tierras - "," "),IF([1]TRAMITES!$AH112="Si","Conexión a Drenaje - "," "),IF([1]TRAMITES!$AI112="Si","Bardeo - "," "))</f>
        <v xml:space="preserve">Número Oficial - Alineamiento - Edificación -    Bardeo - </v>
      </c>
      <c r="K9" s="9">
        <v>2465.35</v>
      </c>
      <c r="L9" s="10" t="s">
        <v>75</v>
      </c>
      <c r="M9" s="11" t="s">
        <v>76</v>
      </c>
      <c r="N9" s="7" t="s">
        <v>433</v>
      </c>
      <c r="O9" s="10" t="s">
        <v>89</v>
      </c>
      <c r="P9" s="12">
        <f t="shared" si="0"/>
        <v>43500</v>
      </c>
      <c r="Q9" s="11" t="str">
        <f>IF([1]TRAMITES!$EN113="","Indefinida",(EDATE([1]TRAMITES!$C113,[1]TRAMITES!$EN113)))</f>
        <v>Indefinida</v>
      </c>
    </row>
    <row r="10" spans="1:17" ht="38.25">
      <c r="A10" s="6">
        <v>1364</v>
      </c>
      <c r="B10" s="6">
        <v>4090</v>
      </c>
      <c r="C10" s="7" t="s">
        <v>429</v>
      </c>
      <c r="D10" s="7" t="s">
        <v>431</v>
      </c>
      <c r="E10" s="7" t="s">
        <v>261</v>
      </c>
      <c r="F10" s="7" t="s">
        <v>113</v>
      </c>
      <c r="G10" s="7" t="s">
        <v>107</v>
      </c>
      <c r="H10" s="8">
        <v>72.88</v>
      </c>
      <c r="I10" s="8">
        <v>0</v>
      </c>
      <c r="J10" s="7" t="str">
        <f>CONCATENATE(IF([1]TRAMITES!$AC111="Si","Número Oficial - "," "),IF([1]TRAMITES!$AD111="Si","Alineamiento - "," "),IF([1]TRAMITES!$AE111="Si","Edificación - "," "),IF([1]TRAMITES!$AF111="Si","Demolición - "," "),IF([1]TRAMITES!$AG111="Si","Movimiento de Tierras - "," "),IF([1]TRAMITES!$AH111="Si","Conexión a Drenaje - "," "),IF([1]TRAMITES!$AI111="Si","Bardeo - "," "))</f>
        <v xml:space="preserve">  Edificación -     </v>
      </c>
      <c r="K10" s="9">
        <v>72.88</v>
      </c>
      <c r="L10" s="10" t="s">
        <v>74</v>
      </c>
      <c r="M10" s="11" t="s">
        <v>68</v>
      </c>
      <c r="N10" s="7" t="s">
        <v>430</v>
      </c>
      <c r="O10" s="10" t="s">
        <v>89</v>
      </c>
      <c r="P10" s="12">
        <f t="shared" si="0"/>
        <v>43500</v>
      </c>
      <c r="Q10" s="11">
        <f>IF([1]TRAMITES!$EN112="","Indefinida",(EDATE([1]TRAMITES!$C112,[1]TRAMITES!$EN112)))</f>
        <v>43685</v>
      </c>
    </row>
    <row r="11" spans="1:17" ht="25.5">
      <c r="A11" s="6">
        <v>1365</v>
      </c>
      <c r="B11" s="6">
        <v>4091</v>
      </c>
      <c r="C11" s="7" t="s">
        <v>71</v>
      </c>
      <c r="D11" s="7" t="s">
        <v>426</v>
      </c>
      <c r="E11" s="7" t="s">
        <v>428</v>
      </c>
      <c r="F11" s="7" t="s">
        <v>427</v>
      </c>
      <c r="G11" s="7" t="s">
        <v>107</v>
      </c>
      <c r="H11" s="8"/>
      <c r="I11" s="8">
        <v>0</v>
      </c>
      <c r="J11" s="7" t="str">
        <f>CONCATENATE(IF([1]TRAMITES!$AC110="Si","Número Oficial - "," "),IF([1]TRAMITES!$AD110="Si","Alineamiento - "," "),IF([1]TRAMITES!$AE110="Si","Edificación - "," "),IF([1]TRAMITES!$AF110="Si","Demolición - "," "),IF([1]TRAMITES!$AG110="Si","Movimiento de Tierras - "," "),IF([1]TRAMITES!$AH110="Si","Conexión a Drenaje - "," "),IF([1]TRAMITES!$AI110="Si","Bardeo - "," "))</f>
        <v xml:space="preserve">      Bardeo - </v>
      </c>
      <c r="K11" s="9">
        <v>72.88</v>
      </c>
      <c r="L11" s="10" t="s">
        <v>72</v>
      </c>
      <c r="M11" s="11" t="s">
        <v>73</v>
      </c>
      <c r="N11" s="7" t="s">
        <v>425</v>
      </c>
      <c r="O11" s="10" t="s">
        <v>89</v>
      </c>
      <c r="P11" s="12">
        <f t="shared" si="0"/>
        <v>43500</v>
      </c>
      <c r="Q11" s="11">
        <f>IF([1]TRAMITES!$EN111="","Indefinida",(EDATE([1]TRAMITES!$C111,[1]TRAMITES!$EN111)))</f>
        <v>44055</v>
      </c>
    </row>
    <row r="12" spans="1:17" ht="25.5">
      <c r="A12" s="6">
        <v>1366</v>
      </c>
      <c r="B12" s="6">
        <v>4092</v>
      </c>
      <c r="C12" s="7" t="s">
        <v>421</v>
      </c>
      <c r="D12" s="7" t="s">
        <v>423</v>
      </c>
      <c r="E12" s="7" t="s">
        <v>14</v>
      </c>
      <c r="F12" s="7" t="s">
        <v>424</v>
      </c>
      <c r="G12" s="7" t="s">
        <v>107</v>
      </c>
      <c r="H12" s="8">
        <v>1207.08</v>
      </c>
      <c r="I12" s="8">
        <v>1374.24</v>
      </c>
      <c r="J12" s="7" t="str">
        <f>CONCATENATE(IF([1]TRAMITES!$AC109="Si","Número Oficial - "," "),IF([1]TRAMITES!$AD109="Si","Alineamiento - "," "),IF([1]TRAMITES!$AE109="Si","Edificación - "," "),IF([1]TRAMITES!$AF109="Si","Demolición - "," "),IF([1]TRAMITES!$AG109="Si","Movimiento de Tierras - "," "),IF([1]TRAMITES!$AH109="Si","Conexión a Drenaje - "," "),IF([1]TRAMITES!$AI109="Si","Bardeo - "," "))</f>
        <v xml:space="preserve">Número Oficial -       </v>
      </c>
      <c r="K12" s="9">
        <v>2970.11</v>
      </c>
      <c r="L12" s="10" t="s">
        <v>604</v>
      </c>
      <c r="M12" s="11">
        <v>43502</v>
      </c>
      <c r="N12" s="7" t="s">
        <v>422</v>
      </c>
      <c r="O12" s="10" t="s">
        <v>88</v>
      </c>
      <c r="P12" s="12">
        <f t="shared" si="0"/>
        <v>43501</v>
      </c>
      <c r="Q12" s="11">
        <f>IF([1]TRAMITES!$EN110="","Indefinida",(EDATE([1]TRAMITES!$C110,[1]TRAMITES!$EN110)))</f>
        <v>43597</v>
      </c>
    </row>
    <row r="13" spans="1:17" ht="25.5">
      <c r="A13" s="6">
        <v>1367</v>
      </c>
      <c r="B13" s="6">
        <v>4093</v>
      </c>
      <c r="C13" s="7" t="s">
        <v>418</v>
      </c>
      <c r="D13" s="7" t="s">
        <v>419</v>
      </c>
      <c r="E13" s="7" t="s">
        <v>420</v>
      </c>
      <c r="F13" s="7" t="s">
        <v>124</v>
      </c>
      <c r="G13" s="7" t="s">
        <v>124</v>
      </c>
      <c r="H13" s="8">
        <v>104.61</v>
      </c>
      <c r="I13" s="8">
        <v>119.1</v>
      </c>
      <c r="J13" s="7" t="str">
        <f>CONCATENATE(IF([1]TRAMITES!$AC108="Si","Número Oficial - "," "),IF([1]TRAMITES!$AD108="Si","Alineamiento - "," "),IF([1]TRAMITES!$AE108="Si","Edificación - "," "),IF([1]TRAMITES!$AF108="Si","Demolición - "," "),IF([1]TRAMITES!$AG108="Si","Movimiento de Tierras - "," "),IF([1]TRAMITES!$AH108="Si","Conexión a Drenaje - "," "),IF([1]TRAMITES!$AI108="Si","Bardeo - "," "))</f>
        <v xml:space="preserve">  Edificación -     </v>
      </c>
      <c r="K13" s="9">
        <v>349.17</v>
      </c>
      <c r="L13" s="10" t="s">
        <v>70</v>
      </c>
      <c r="M13" s="11" t="s">
        <v>31</v>
      </c>
      <c r="N13" s="7" t="s">
        <v>122</v>
      </c>
      <c r="O13" s="10" t="s">
        <v>88</v>
      </c>
      <c r="P13" s="12">
        <f t="shared" ref="P13:P44" si="1">O13+7</f>
        <v>43501</v>
      </c>
      <c r="Q13" s="11" t="str">
        <f>IF([1]TRAMITES!$EN109="","Indefinida",(EDATE([1]TRAMITES!$C109,[1]TRAMITES!$EN109)))</f>
        <v>Indefinida</v>
      </c>
    </row>
    <row r="14" spans="1:17" ht="25.5">
      <c r="A14" s="6">
        <v>1368</v>
      </c>
      <c r="B14" s="6">
        <v>4094</v>
      </c>
      <c r="C14" s="7" t="s">
        <v>415</v>
      </c>
      <c r="D14" s="7" t="s">
        <v>417</v>
      </c>
      <c r="E14" s="7" t="s">
        <v>230</v>
      </c>
      <c r="F14" s="7" t="s">
        <v>376</v>
      </c>
      <c r="G14" s="7" t="s">
        <v>107</v>
      </c>
      <c r="H14" s="8"/>
      <c r="I14" s="8"/>
      <c r="J14" s="7" t="str">
        <f>CONCATENATE(IF([1]TRAMITES!$AC107="Si","Número Oficial - "," "),IF([1]TRAMITES!$AD107="Si","Alineamiento - "," "),IF([1]TRAMITES!$AE107="Si","Edificación - "," "),IF([1]TRAMITES!$AF107="Si","Demolición - "," "),IF([1]TRAMITES!$AG107="Si","Movimiento de Tierras - "," "),IF([1]TRAMITES!$AH107="Si","Conexión a Drenaje - "," "),IF([1]TRAMITES!$AI107="Si","Bardeo - "," "))</f>
        <v xml:space="preserve">  Edificación -     </v>
      </c>
      <c r="K14" s="9"/>
      <c r="L14" s="10"/>
      <c r="M14" s="11"/>
      <c r="N14" s="7" t="s">
        <v>416</v>
      </c>
      <c r="O14" s="10" t="s">
        <v>88</v>
      </c>
      <c r="P14" s="12">
        <f t="shared" si="1"/>
        <v>43501</v>
      </c>
      <c r="Q14" s="11">
        <f>IF([1]TRAMITES!$EN108="","Indefinida",(EDATE([1]TRAMITES!$C108,[1]TRAMITES!$EN108)))</f>
        <v>43689</v>
      </c>
    </row>
    <row r="15" spans="1:17" ht="38.25">
      <c r="A15" s="6">
        <v>1369</v>
      </c>
      <c r="B15" s="6">
        <v>4095</v>
      </c>
      <c r="C15" s="7" t="s">
        <v>412</v>
      </c>
      <c r="D15" s="7" t="s">
        <v>414</v>
      </c>
      <c r="E15" s="7" t="s">
        <v>4</v>
      </c>
      <c r="F15" s="7" t="s">
        <v>331</v>
      </c>
      <c r="G15" s="7" t="s">
        <v>330</v>
      </c>
      <c r="H15" s="8">
        <v>1096.3499999999999</v>
      </c>
      <c r="I15" s="8">
        <v>2376.29</v>
      </c>
      <c r="J15" s="7" t="str">
        <f>CONCATENATE(IF([1]TRAMITES!$AC106="Si","Número Oficial - "," "),IF([1]TRAMITES!$AD106="Si","Alineamiento - "," "),IF([1]TRAMITES!$AE106="Si","Edificación - "," "),IF([1]TRAMITES!$AF106="Si","Demolición - "," "),IF([1]TRAMITES!$AG106="Si","Movimiento de Tierras - "," "),IF([1]TRAMITES!$AH106="Si","Conexión a Drenaje - "," "),IF([1]TRAMITES!$AI106="Si","Bardeo - "," "))</f>
        <v xml:space="preserve">Número Oficial -  Edificación -     </v>
      </c>
      <c r="K15" s="9">
        <v>5150.78</v>
      </c>
      <c r="L15" s="10" t="s">
        <v>69</v>
      </c>
      <c r="M15" s="11" t="s">
        <v>68</v>
      </c>
      <c r="N15" s="7" t="s">
        <v>413</v>
      </c>
      <c r="O15" s="10" t="s">
        <v>87</v>
      </c>
      <c r="P15" s="12">
        <f t="shared" si="1"/>
        <v>43502</v>
      </c>
      <c r="Q15" s="11">
        <f>IF([1]TRAMITES!$EN107="","Indefinida",(EDATE([1]TRAMITES!$C107,[1]TRAMITES!$EN107)))</f>
        <v>43781</v>
      </c>
    </row>
    <row r="16" spans="1:17" ht="38.25">
      <c r="A16" s="6">
        <v>1370</v>
      </c>
      <c r="B16" s="6">
        <v>4096</v>
      </c>
      <c r="C16" s="7" t="s">
        <v>407</v>
      </c>
      <c r="D16" s="7" t="s">
        <v>409</v>
      </c>
      <c r="E16" s="7" t="s">
        <v>411</v>
      </c>
      <c r="F16" s="7" t="s">
        <v>410</v>
      </c>
      <c r="G16" s="7" t="s">
        <v>107</v>
      </c>
      <c r="H16" s="8"/>
      <c r="I16" s="8"/>
      <c r="J16" s="7" t="str">
        <f>CONCATENATE(IF([1]TRAMITES!$AC105="Si","Número Oficial - "," "),IF([1]TRAMITES!$AD105="Si","Alineamiento - "," "),IF([1]TRAMITES!$AE105="Si","Edificación - "," "),IF([1]TRAMITES!$AF105="Si","Demolición - "," "),IF([1]TRAMITES!$AG105="Si","Movimiento de Tierras - "," "),IF([1]TRAMITES!$AH105="Si","Conexión a Drenaje - "," "),IF([1]TRAMITES!$AI105="Si","Bardeo - "," "))</f>
        <v xml:space="preserve">  Edificación -     </v>
      </c>
      <c r="K16" s="9"/>
      <c r="L16" s="10"/>
      <c r="M16" s="11"/>
      <c r="N16" s="7" t="s">
        <v>408</v>
      </c>
      <c r="O16" s="10" t="s">
        <v>87</v>
      </c>
      <c r="P16" s="12">
        <f t="shared" si="1"/>
        <v>43502</v>
      </c>
      <c r="Q16" s="11">
        <f>IF([1]TRAMITES!$EN106="","Indefinida",(EDATE([1]TRAMITES!$C106,[1]TRAMITES!$EN106)))</f>
        <v>43873</v>
      </c>
    </row>
    <row r="17" spans="1:17" ht="25.5">
      <c r="A17" s="6">
        <v>1371</v>
      </c>
      <c r="B17" s="6">
        <v>4097</v>
      </c>
      <c r="C17" s="7" t="s">
        <v>403</v>
      </c>
      <c r="D17" s="7" t="s">
        <v>405</v>
      </c>
      <c r="E17" s="7" t="s">
        <v>406</v>
      </c>
      <c r="F17" s="7" t="s">
        <v>265</v>
      </c>
      <c r="G17" s="7" t="s">
        <v>107</v>
      </c>
      <c r="H17" s="8">
        <v>72.88</v>
      </c>
      <c r="I17" s="8">
        <v>0</v>
      </c>
      <c r="J17" s="7" t="str">
        <f>CONCATENATE(IF([1]TRAMITES!$AC104="Si","Número Oficial - "," "),IF([1]TRAMITES!$AD104="Si","Alineamiento - "," "),IF([1]TRAMITES!$AE104="Si","Edificación - "," "),IF([1]TRAMITES!$AF104="Si","Demolición - "," "),IF([1]TRAMITES!$AG104="Si","Movimiento de Tierras - "," "),IF([1]TRAMITES!$AH104="Si","Conexión a Drenaje - "," "),IF([1]TRAMITES!$AI104="Si","Bardeo - "," "))</f>
        <v xml:space="preserve">Número Oficial -       </v>
      </c>
      <c r="K17" s="9">
        <v>72.88</v>
      </c>
      <c r="L17" s="10" t="s">
        <v>67</v>
      </c>
      <c r="M17" s="11" t="s">
        <v>68</v>
      </c>
      <c r="N17" s="7" t="s">
        <v>404</v>
      </c>
      <c r="O17" s="10" t="s">
        <v>87</v>
      </c>
      <c r="P17" s="12">
        <f t="shared" si="1"/>
        <v>43502</v>
      </c>
      <c r="Q17" s="11">
        <f>IF([1]TRAMITES!$EN105="","Indefinida",(EDATE([1]TRAMITES!$C105,[1]TRAMITES!$EN105)))</f>
        <v>43690</v>
      </c>
    </row>
    <row r="18" spans="1:17" ht="51">
      <c r="A18" s="6">
        <v>1372</v>
      </c>
      <c r="B18" s="6">
        <v>4098</v>
      </c>
      <c r="C18" s="7" t="s">
        <v>399</v>
      </c>
      <c r="D18" s="7" t="s">
        <v>401</v>
      </c>
      <c r="E18" s="7" t="s">
        <v>402</v>
      </c>
      <c r="F18" s="7" t="s">
        <v>130</v>
      </c>
      <c r="G18" s="7" t="s">
        <v>130</v>
      </c>
      <c r="H18" s="8"/>
      <c r="I18" s="8"/>
      <c r="J18" s="7" t="str">
        <f>CONCATENATE(IF([1]TRAMITES!$AC103="Si","Número Oficial - "," "),IF([1]TRAMITES!$AD103="Si","Alineamiento - "," "),IF([1]TRAMITES!$AE103="Si","Edificación - "," "),IF([1]TRAMITES!$AF103="Si","Demolición - "," "),IF([1]TRAMITES!$AG103="Si","Movimiento de Tierras - "," "),IF([1]TRAMITES!$AH103="Si","Conexión a Drenaje - "," "),IF([1]TRAMITES!$AI103="Si","Bardeo - "," "))</f>
        <v xml:space="preserve">  Edificación -     </v>
      </c>
      <c r="K18" s="9"/>
      <c r="L18" s="10"/>
      <c r="M18" s="11"/>
      <c r="N18" s="7" t="s">
        <v>400</v>
      </c>
      <c r="O18" s="10" t="s">
        <v>64</v>
      </c>
      <c r="P18" s="12">
        <f t="shared" si="1"/>
        <v>43504</v>
      </c>
      <c r="Q18" s="11" t="str">
        <f>IF([1]TRAMITES!$EN104="","Indefinida",(EDATE([1]TRAMITES!$C104,[1]TRAMITES!$EN104)))</f>
        <v>Indefinida</v>
      </c>
    </row>
    <row r="19" spans="1:17" ht="25.5">
      <c r="A19" s="6">
        <v>1373</v>
      </c>
      <c r="B19" s="6">
        <v>4099</v>
      </c>
      <c r="C19" s="7" t="s">
        <v>397</v>
      </c>
      <c r="D19" s="7" t="s">
        <v>398</v>
      </c>
      <c r="E19" s="7" t="s">
        <v>65</v>
      </c>
      <c r="F19" s="7" t="s">
        <v>268</v>
      </c>
      <c r="G19" s="7" t="s">
        <v>107</v>
      </c>
      <c r="H19" s="8"/>
      <c r="I19" s="8">
        <v>0</v>
      </c>
      <c r="J19" s="7" t="str">
        <f>CONCATENATE(IF([1]TRAMITES!$AC102="Si","Número Oficial - "," "),IF([1]TRAMITES!$AD102="Si","Alineamiento - "," "),IF([1]TRAMITES!$AE102="Si","Edificación - "," "),IF([1]TRAMITES!$AF102="Si","Demolición - "," "),IF([1]TRAMITES!$AG102="Si","Movimiento de Tierras - "," "),IF([1]TRAMITES!$AH102="Si","Conexión a Drenaje - "," "),IF([1]TRAMITES!$AI102="Si","Bardeo - "," "))</f>
        <v xml:space="preserve">Número Oficial -       </v>
      </c>
      <c r="K19" s="9">
        <v>1035.3900000000001</v>
      </c>
      <c r="L19" s="10" t="s">
        <v>66</v>
      </c>
      <c r="M19" s="11" t="s">
        <v>31</v>
      </c>
      <c r="N19" s="7" t="s">
        <v>244</v>
      </c>
      <c r="O19" s="10" t="s">
        <v>64</v>
      </c>
      <c r="P19" s="12">
        <f t="shared" si="1"/>
        <v>43504</v>
      </c>
      <c r="Q19" s="11">
        <f>IF([1]TRAMITES!$EN103="","Indefinida",(EDATE([1]TRAMITES!$C103,[1]TRAMITES!$EN103)))</f>
        <v>43598</v>
      </c>
    </row>
    <row r="20" spans="1:17" ht="38.25">
      <c r="A20" s="6">
        <v>1374</v>
      </c>
      <c r="B20" s="6">
        <v>4100</v>
      </c>
      <c r="C20" s="7" t="s">
        <v>392</v>
      </c>
      <c r="D20" s="7" t="s">
        <v>394</v>
      </c>
      <c r="E20" s="7" t="s">
        <v>396</v>
      </c>
      <c r="F20" s="7" t="s">
        <v>395</v>
      </c>
      <c r="G20" s="7" t="s">
        <v>107</v>
      </c>
      <c r="H20" s="8">
        <v>2125.3200000000002</v>
      </c>
      <c r="I20" s="8">
        <v>3024.56</v>
      </c>
      <c r="J20" s="7" t="str">
        <f>CONCATENATE(IF([1]TRAMITES!$AC101="Si","Número Oficial - "," "),IF([1]TRAMITES!$AD101="Si","Alineamiento - "," "),IF([1]TRAMITES!$AE101="Si","Edificación - "," "),IF([1]TRAMITES!$AF101="Si","Demolición - "," "),IF([1]TRAMITES!$AG101="Si","Movimiento de Tierras - "," "),IF([1]TRAMITES!$AH101="Si","Conexión a Drenaje - "," "),IF([1]TRAMITES!$AI101="Si","Bardeo - "," "))</f>
        <v xml:space="preserve">Número Oficial - Alineamiento - Edificación -     </v>
      </c>
      <c r="K20" s="9">
        <v>5646.77</v>
      </c>
      <c r="L20" s="10" t="s">
        <v>63</v>
      </c>
      <c r="M20" s="11" t="s">
        <v>64</v>
      </c>
      <c r="N20" s="7" t="s">
        <v>393</v>
      </c>
      <c r="O20" s="10" t="s">
        <v>64</v>
      </c>
      <c r="P20" s="12">
        <f t="shared" si="1"/>
        <v>43504</v>
      </c>
      <c r="Q20" s="11" t="str">
        <f>IF([1]TRAMITES!$EN102="","Indefinida",(EDATE([1]TRAMITES!$C102,[1]TRAMITES!$EN102)))</f>
        <v>Indefinida</v>
      </c>
    </row>
    <row r="21" spans="1:17" ht="25.5">
      <c r="A21" s="6">
        <v>1375</v>
      </c>
      <c r="B21" s="6">
        <v>4101</v>
      </c>
      <c r="C21" s="7" t="s">
        <v>388</v>
      </c>
      <c r="D21" s="7" t="s">
        <v>390</v>
      </c>
      <c r="E21" s="7" t="s">
        <v>61</v>
      </c>
      <c r="F21" s="7" t="s">
        <v>391</v>
      </c>
      <c r="G21" s="7" t="s">
        <v>391</v>
      </c>
      <c r="H21" s="8">
        <v>510.14</v>
      </c>
      <c r="I21" s="8">
        <v>580.78</v>
      </c>
      <c r="J21" s="7" t="str">
        <f>CONCATENATE(IF([1]TRAMITES!$AC100="Si","Número Oficial - "," "),IF([1]TRAMITES!$AD100="Si","Alineamiento - "," "),IF([1]TRAMITES!$AE100="Si","Edificación - "," "),IF([1]TRAMITES!$AF100="Si","Demolición - "," "),IF([1]TRAMITES!$AG100="Si","Movimiento de Tierras - "," "),IF([1]TRAMITES!$AH100="Si","Conexión a Drenaje - "," "),IF([1]TRAMITES!$AI100="Si","Bardeo - "," "))</f>
        <v xml:space="preserve">Número Oficial -       </v>
      </c>
      <c r="K21" s="9">
        <v>1426.29</v>
      </c>
      <c r="L21" s="10" t="s">
        <v>62</v>
      </c>
      <c r="M21" s="11" t="s">
        <v>49</v>
      </c>
      <c r="N21" s="7" t="s">
        <v>389</v>
      </c>
      <c r="O21" s="10" t="s">
        <v>64</v>
      </c>
      <c r="P21" s="12">
        <f t="shared" si="1"/>
        <v>43504</v>
      </c>
      <c r="Q21" s="11">
        <f>IF([1]TRAMITES!$EN101="","Indefinida",(EDATE([1]TRAMITES!$C101,[1]TRAMITES!$EN101)))</f>
        <v>43690</v>
      </c>
    </row>
    <row r="22" spans="1:17" ht="38.25">
      <c r="A22" s="6">
        <v>1376</v>
      </c>
      <c r="B22" s="6">
        <v>4102</v>
      </c>
      <c r="C22" s="7" t="s">
        <v>384</v>
      </c>
      <c r="D22" s="7" t="s">
        <v>184</v>
      </c>
      <c r="E22" s="7" t="s">
        <v>387</v>
      </c>
      <c r="F22" s="7" t="s">
        <v>386</v>
      </c>
      <c r="G22" s="7" t="s">
        <v>107</v>
      </c>
      <c r="H22" s="8">
        <v>2379.4</v>
      </c>
      <c r="I22" s="8">
        <v>16360</v>
      </c>
      <c r="J22" s="7" t="str">
        <f>CONCATENATE(IF([1]TRAMITES!$AC99="Si","Número Oficial - "," "),IF([1]TRAMITES!$AD99="Si","Alineamiento - "," "),IF([1]TRAMITES!$AE99="Si","Edificación - "," "),IF([1]TRAMITES!$AF99="Si","Demolición - "," "),IF([1]TRAMITES!$AG99="Si","Movimiento de Tierras - "," "),IF([1]TRAMITES!$AH99="Si","Conexión a Drenaje - "," "),IF([1]TRAMITES!$AI99="Si","Bardeo - "," "))</f>
        <v xml:space="preserve">Número Oficial - Alineamiento -     Bardeo - </v>
      </c>
      <c r="K22" s="9">
        <v>18739.400000000001</v>
      </c>
      <c r="L22" s="10" t="s">
        <v>642</v>
      </c>
      <c r="M22" s="11">
        <v>43521</v>
      </c>
      <c r="N22" s="7" t="s">
        <v>385</v>
      </c>
      <c r="O22" s="10" t="s">
        <v>64</v>
      </c>
      <c r="P22" s="12">
        <f t="shared" si="1"/>
        <v>43504</v>
      </c>
      <c r="Q22" s="11" t="str">
        <f>IF([1]TRAMITES!$EN100="","Indefinida",(EDATE([1]TRAMITES!$C100,[1]TRAMITES!$EN100)))</f>
        <v>Indefinida</v>
      </c>
    </row>
    <row r="23" spans="1:17" ht="25.5">
      <c r="A23" s="6">
        <v>1377</v>
      </c>
      <c r="B23" s="6">
        <v>4103</v>
      </c>
      <c r="C23" s="7" t="s">
        <v>378</v>
      </c>
      <c r="D23" s="7" t="s">
        <v>380</v>
      </c>
      <c r="E23" s="7" t="s">
        <v>383</v>
      </c>
      <c r="F23" s="7" t="s">
        <v>106</v>
      </c>
      <c r="G23" s="7" t="s">
        <v>107</v>
      </c>
      <c r="H23" s="8">
        <v>72.88</v>
      </c>
      <c r="I23" s="8">
        <v>0</v>
      </c>
      <c r="J23" s="7" t="str">
        <f>CONCATENATE(IF([1]TRAMITES!$AC98="Si","Número Oficial - "," "),IF([1]TRAMITES!$AD98="Si","Alineamiento - "," "),IF([1]TRAMITES!$AE98="Si","Edificación - "," "),IF([1]TRAMITES!$AF98="Si","Demolición - "," "),IF([1]TRAMITES!$AG98="Si","Movimiento de Tierras - "," "),IF([1]TRAMITES!$AH98="Si","Conexión a Drenaje - "," "),IF([1]TRAMITES!$AI98="Si","Bardeo - "," "))</f>
        <v xml:space="preserve">Número Oficial -       </v>
      </c>
      <c r="K23" s="9">
        <v>72.88</v>
      </c>
      <c r="L23" s="10" t="s">
        <v>607</v>
      </c>
      <c r="M23" s="11">
        <v>43504</v>
      </c>
      <c r="N23" s="7" t="s">
        <v>379</v>
      </c>
      <c r="O23" s="10" t="s">
        <v>64</v>
      </c>
      <c r="P23" s="12">
        <f t="shared" si="1"/>
        <v>43504</v>
      </c>
      <c r="Q23" s="11">
        <f>IF([1]TRAMITES!$EN99="","Indefinida",(EDATE([1]TRAMITES!$C99,[1]TRAMITES!$EN99)))</f>
        <v>43875</v>
      </c>
    </row>
    <row r="24" spans="1:17" ht="25.5">
      <c r="A24" s="6">
        <v>1378</v>
      </c>
      <c r="B24" s="6">
        <v>4104</v>
      </c>
      <c r="C24" s="7" t="s">
        <v>378</v>
      </c>
      <c r="D24" s="7" t="s">
        <v>380</v>
      </c>
      <c r="E24" s="7" t="s">
        <v>382</v>
      </c>
      <c r="F24" s="7" t="s">
        <v>381</v>
      </c>
      <c r="G24" s="7" t="s">
        <v>107</v>
      </c>
      <c r="H24" s="8">
        <v>72.88</v>
      </c>
      <c r="I24" s="8">
        <v>0</v>
      </c>
      <c r="J24" s="7" t="str">
        <f>CONCATENATE(IF([1]TRAMITES!$AC97="Si","Número Oficial - "," "),IF([1]TRAMITES!$AD97="Si","Alineamiento - "," "),IF([1]TRAMITES!$AE97="Si","Edificación - "," "),IF([1]TRAMITES!$AF97="Si","Demolición - "," "),IF([1]TRAMITES!$AG97="Si","Movimiento de Tierras - "," "),IF([1]TRAMITES!$AH97="Si","Conexión a Drenaje - "," "),IF([1]TRAMITES!$AI97="Si","Bardeo - "," "))</f>
        <v xml:space="preserve">Número Oficial -       </v>
      </c>
      <c r="K24" s="9">
        <v>72.88</v>
      </c>
      <c r="L24" s="10" t="s">
        <v>606</v>
      </c>
      <c r="M24" s="11">
        <v>43504</v>
      </c>
      <c r="N24" s="7" t="s">
        <v>379</v>
      </c>
      <c r="O24" s="10" t="s">
        <v>64</v>
      </c>
      <c r="P24" s="12">
        <f t="shared" si="1"/>
        <v>43504</v>
      </c>
      <c r="Q24" s="11" t="str">
        <f>IF([1]TRAMITES!$EN98="","Indefinida",(EDATE([1]TRAMITES!$C98,[1]TRAMITES!$EN98)))</f>
        <v>Indefinida</v>
      </c>
    </row>
    <row r="25" spans="1:17" ht="25.5">
      <c r="A25" s="6">
        <v>1379</v>
      </c>
      <c r="B25" s="6">
        <v>4105</v>
      </c>
      <c r="C25" s="7" t="s">
        <v>373</v>
      </c>
      <c r="D25" s="7" t="s">
        <v>375</v>
      </c>
      <c r="E25" s="7" t="s">
        <v>377</v>
      </c>
      <c r="F25" s="7" t="s">
        <v>376</v>
      </c>
      <c r="G25" s="7" t="s">
        <v>107</v>
      </c>
      <c r="H25" s="8">
        <v>3601.5</v>
      </c>
      <c r="I25" s="8">
        <v>0</v>
      </c>
      <c r="J25" s="7" t="str">
        <f>CONCATENATE(IF([1]TRAMITES!$AC96="Si","Número Oficial - "," "),IF([1]TRAMITES!$AD96="Si","Alineamiento - "," "),IF([1]TRAMITES!$AE96="Si","Edificación - "," "),IF([1]TRAMITES!$AF96="Si","Demolición - "," "),IF([1]TRAMITES!$AG96="Si","Movimiento de Tierras - "," "),IF([1]TRAMITES!$AH96="Si","Conexión a Drenaje - "," "),IF([1]TRAMITES!$AI96="Si","Bardeo - "," "))</f>
        <v xml:space="preserve">Número Oficial -       </v>
      </c>
      <c r="K25" s="9">
        <v>12340.19</v>
      </c>
      <c r="L25" s="10" t="s">
        <v>60</v>
      </c>
      <c r="M25" s="11" t="s">
        <v>45</v>
      </c>
      <c r="N25" s="7" t="s">
        <v>374</v>
      </c>
      <c r="O25" s="10" t="s">
        <v>64</v>
      </c>
      <c r="P25" s="12">
        <f t="shared" si="1"/>
        <v>43504</v>
      </c>
      <c r="Q25" s="11" t="str">
        <f>IF([1]TRAMITES!$EN97="","Indefinida",(EDATE([1]TRAMITES!$C97,[1]TRAMITES!$EN97)))</f>
        <v>Indefinida</v>
      </c>
    </row>
    <row r="26" spans="1:17" ht="63.75">
      <c r="A26" s="6">
        <v>1380</v>
      </c>
      <c r="B26" s="6">
        <v>4106</v>
      </c>
      <c r="C26" s="7" t="s">
        <v>58</v>
      </c>
      <c r="D26" s="7" t="s">
        <v>372</v>
      </c>
      <c r="E26" s="7" t="s">
        <v>51</v>
      </c>
      <c r="F26" s="7" t="s">
        <v>330</v>
      </c>
      <c r="G26" s="7" t="s">
        <v>330</v>
      </c>
      <c r="H26" s="8"/>
      <c r="I26" s="8">
        <v>0</v>
      </c>
      <c r="J26" s="7" t="str">
        <f>CONCATENATE(IF([1]TRAMITES!$AC95="Si","Número Oficial - "," "),IF([1]TRAMITES!$AD95="Si","Alineamiento - "," "),IF([1]TRAMITES!$AE95="Si","Edificación - "," "),IF([1]TRAMITES!$AF95="Si","Demolición - "," "),IF([1]TRAMITES!$AG95="Si","Movimiento de Tierras - "," "),IF([1]TRAMITES!$AH95="Si","Conexión a Drenaje - "," "),IF([1]TRAMITES!$AI95="Si","Bardeo - "," "))</f>
        <v xml:space="preserve">Número Oficial -   Demolición - Movimiento de Tierras - Conexión a Drenaje - Bardeo - </v>
      </c>
      <c r="K26" s="9">
        <v>1242.78</v>
      </c>
      <c r="L26" s="10" t="s">
        <v>59</v>
      </c>
      <c r="M26" s="11" t="s">
        <v>31</v>
      </c>
      <c r="N26" s="7" t="s">
        <v>371</v>
      </c>
      <c r="O26" s="10" t="s">
        <v>64</v>
      </c>
      <c r="P26" s="12">
        <f t="shared" si="1"/>
        <v>43504</v>
      </c>
      <c r="Q26" s="11" t="str">
        <f>IF([1]TRAMITES!$EN96="","Indefinida",(EDATE([1]TRAMITES!$C96,[1]TRAMITES!$EN96)))</f>
        <v>Indefinida</v>
      </c>
    </row>
    <row r="27" spans="1:17" ht="38.25">
      <c r="A27" s="6">
        <v>1381</v>
      </c>
      <c r="B27" s="6">
        <v>4107</v>
      </c>
      <c r="C27" s="7" t="s">
        <v>367</v>
      </c>
      <c r="D27" s="7" t="s">
        <v>369</v>
      </c>
      <c r="E27" s="7" t="s">
        <v>370</v>
      </c>
      <c r="F27" s="7" t="s">
        <v>335</v>
      </c>
      <c r="G27" s="7" t="s">
        <v>335</v>
      </c>
      <c r="H27" s="8"/>
      <c r="I27" s="8"/>
      <c r="J27" s="7" t="str">
        <f>CONCATENATE(IF([1]TRAMITES!$AC94="Si","Número Oficial - "," "),IF([1]TRAMITES!$AD94="Si","Alineamiento - "," "),IF([1]TRAMITES!$AE94="Si","Edificación - "," "),IF([1]TRAMITES!$AF94="Si","Demolición - "," "),IF([1]TRAMITES!$AG94="Si","Movimiento de Tierras - "," "),IF([1]TRAMITES!$AH94="Si","Conexión a Drenaje - "," "),IF([1]TRAMITES!$AI94="Si","Bardeo - "," "))</f>
        <v xml:space="preserve">Número Oficial - Alineamiento - Edificación -     </v>
      </c>
      <c r="K27" s="9"/>
      <c r="L27" s="10"/>
      <c r="M27" s="11"/>
      <c r="N27" s="7" t="s">
        <v>368</v>
      </c>
      <c r="O27" s="10" t="s">
        <v>64</v>
      </c>
      <c r="P27" s="12">
        <f t="shared" si="1"/>
        <v>43504</v>
      </c>
      <c r="Q27" s="11" t="str">
        <f>IF([1]TRAMITES!$EN95="","Indefinida",(EDATE([1]TRAMITES!$C95,[1]TRAMITES!$EN95)))</f>
        <v>Indefinida</v>
      </c>
    </row>
    <row r="28" spans="1:17" ht="25.5">
      <c r="A28" s="6">
        <v>1382</v>
      </c>
      <c r="B28" s="6">
        <v>4108</v>
      </c>
      <c r="C28" s="7" t="s">
        <v>363</v>
      </c>
      <c r="D28" s="7" t="s">
        <v>365</v>
      </c>
      <c r="E28" s="7" t="s">
        <v>366</v>
      </c>
      <c r="F28" s="7" t="s">
        <v>193</v>
      </c>
      <c r="G28" s="7" t="s">
        <v>107</v>
      </c>
      <c r="H28" s="8">
        <v>2978.9</v>
      </c>
      <c r="I28" s="8">
        <v>6358.93</v>
      </c>
      <c r="J28" s="7" t="str">
        <f>CONCATENATE(IF([1]TRAMITES!$AC93="Si","Número Oficial - "," "),IF([1]TRAMITES!$AD93="Si","Alineamiento - "," "),IF([1]TRAMITES!$AE93="Si","Edificación - "," "),IF([1]TRAMITES!$AF93="Si","Demolición - "," "),IF([1]TRAMITES!$AG93="Si","Movimiento de Tierras - "," "),IF([1]TRAMITES!$AH93="Si","Conexión a Drenaje - "," "),IF([1]TRAMITES!$AI93="Si","Bardeo - "," "))</f>
        <v xml:space="preserve">Número Oficial -       </v>
      </c>
      <c r="K28" s="9">
        <v>9895.1</v>
      </c>
      <c r="L28" s="10" t="s">
        <v>57</v>
      </c>
      <c r="M28" s="11" t="s">
        <v>45</v>
      </c>
      <c r="N28" s="7" t="s">
        <v>364</v>
      </c>
      <c r="O28" s="10" t="s">
        <v>64</v>
      </c>
      <c r="P28" s="12">
        <f t="shared" si="1"/>
        <v>43504</v>
      </c>
      <c r="Q28" s="11" t="str">
        <f>IF([1]TRAMITES!$EN94="","Indefinida",(EDATE([1]TRAMITES!$C94,[1]TRAMITES!$EN94)))</f>
        <v>Indefinida</v>
      </c>
    </row>
    <row r="29" spans="1:17" ht="38.25">
      <c r="A29" s="6">
        <v>1383</v>
      </c>
      <c r="B29" s="6">
        <v>4109</v>
      </c>
      <c r="C29" s="7" t="s">
        <v>360</v>
      </c>
      <c r="D29" s="7" t="s">
        <v>362</v>
      </c>
      <c r="E29" s="7" t="s">
        <v>5</v>
      </c>
      <c r="F29" s="7" t="s">
        <v>286</v>
      </c>
      <c r="G29" s="7" t="s">
        <v>107</v>
      </c>
      <c r="H29" s="8">
        <v>72.88</v>
      </c>
      <c r="I29" s="8">
        <v>0</v>
      </c>
      <c r="J29" s="7" t="str">
        <f>CONCATENATE(IF([1]TRAMITES!$AC92="Si","Número Oficial - "," "),IF([1]TRAMITES!$AD92="Si","Alineamiento - "," "),IF([1]TRAMITES!$AE92="Si","Edificación - "," "),IF([1]TRAMITES!$AF92="Si","Demolición - "," "),IF([1]TRAMITES!$AG92="Si","Movimiento de Tierras - "," "),IF([1]TRAMITES!$AH92="Si","Conexión a Drenaje - "," "),IF([1]TRAMITES!$AI92="Si","Bardeo - "," "))</f>
        <v xml:space="preserve">Número Oficial - Alineamiento - Edificación -     </v>
      </c>
      <c r="K29" s="9">
        <v>72.88</v>
      </c>
      <c r="L29" s="10" t="s">
        <v>56</v>
      </c>
      <c r="M29" s="11" t="s">
        <v>16</v>
      </c>
      <c r="N29" s="7" t="s">
        <v>361</v>
      </c>
      <c r="O29" s="10" t="s">
        <v>64</v>
      </c>
      <c r="P29" s="12">
        <f t="shared" si="1"/>
        <v>43504</v>
      </c>
      <c r="Q29" s="11" t="str">
        <f>IF([1]TRAMITES!$EN93="","Indefinida",(EDATE([1]TRAMITES!$C93,[1]TRAMITES!$EN93)))</f>
        <v>Indefinida</v>
      </c>
    </row>
    <row r="30" spans="1:17" ht="63.75">
      <c r="A30" s="6">
        <v>1384</v>
      </c>
      <c r="B30" s="6">
        <v>4110</v>
      </c>
      <c r="C30" s="7" t="s">
        <v>354</v>
      </c>
      <c r="D30" s="7" t="s">
        <v>352</v>
      </c>
      <c r="E30" s="7" t="s">
        <v>141</v>
      </c>
      <c r="F30" s="7" t="s">
        <v>353</v>
      </c>
      <c r="G30" s="7" t="s">
        <v>107</v>
      </c>
      <c r="H30" s="8"/>
      <c r="I30" s="8"/>
      <c r="J30" s="7" t="str">
        <f>CONCATENATE(IF([1]TRAMITES!$AC91="Si","Número Oficial - "," "),IF([1]TRAMITES!$AD91="Si","Alineamiento - "," "),IF([1]TRAMITES!$AE91="Si","Edificación - "," "),IF([1]TRAMITES!$AF91="Si","Demolición - "," "),IF([1]TRAMITES!$AG91="Si","Movimiento de Tierras - "," "),IF([1]TRAMITES!$AH91="Si","Conexión a Drenaje - "," "),IF([1]TRAMITES!$AI91="Si","Bardeo - "," "))</f>
        <v xml:space="preserve">Número Oficial -   Demolición - Movimiento de Tierras - Conexión a Drenaje - Bardeo - </v>
      </c>
      <c r="K30" s="9"/>
      <c r="L30" s="10"/>
      <c r="M30" s="11"/>
      <c r="N30" s="7" t="s">
        <v>359</v>
      </c>
      <c r="O30" s="10" t="s">
        <v>64</v>
      </c>
      <c r="P30" s="12">
        <f t="shared" si="1"/>
        <v>43504</v>
      </c>
      <c r="Q30" s="11" t="str">
        <f>IF([1]TRAMITES!$EN92="","Indefinida",(EDATE([1]TRAMITES!$C92,[1]TRAMITES!$EN92)))</f>
        <v>Indefinida</v>
      </c>
    </row>
    <row r="31" spans="1:17" ht="76.5">
      <c r="A31" s="6">
        <v>1385</v>
      </c>
      <c r="B31" s="6">
        <v>4111</v>
      </c>
      <c r="C31" s="7" t="s">
        <v>354</v>
      </c>
      <c r="D31" s="7" t="s">
        <v>352</v>
      </c>
      <c r="E31" s="7" t="s">
        <v>114</v>
      </c>
      <c r="F31" s="7" t="s">
        <v>353</v>
      </c>
      <c r="G31" s="7" t="s">
        <v>107</v>
      </c>
      <c r="H31" s="8"/>
      <c r="I31" s="8"/>
      <c r="J31" s="7" t="str">
        <f>CONCATENATE(IF([1]TRAMITES!$AC90="Si","Número Oficial - "," "),IF([1]TRAMITES!$AD90="Si","Alineamiento - "," "),IF([1]TRAMITES!$AE90="Si","Edificación - "," "),IF([1]TRAMITES!$AF90="Si","Demolición - "," "),IF([1]TRAMITES!$AG90="Si","Movimiento de Tierras - "," "),IF([1]TRAMITES!$AH90="Si","Conexión a Drenaje - "," "),IF([1]TRAMITES!$AI90="Si","Bardeo - "," "))</f>
        <v xml:space="preserve">Número Oficial - Alineamiento -  Demolición - Movimiento de Tierras - Conexión a Drenaje - Bardeo - </v>
      </c>
      <c r="K31" s="9"/>
      <c r="L31" s="10"/>
      <c r="M31" s="11"/>
      <c r="N31" s="7" t="s">
        <v>358</v>
      </c>
      <c r="O31" s="10" t="s">
        <v>64</v>
      </c>
      <c r="P31" s="12">
        <f t="shared" si="1"/>
        <v>43504</v>
      </c>
      <c r="Q31" s="11" t="str">
        <f>IF([1]TRAMITES!$EN91="","Indefinida",(EDATE([1]TRAMITES!$C91,[1]TRAMITES!$EN91)))</f>
        <v>Indefinida</v>
      </c>
    </row>
    <row r="32" spans="1:17" ht="63.75">
      <c r="A32" s="6">
        <v>1386</v>
      </c>
      <c r="B32" s="6">
        <v>4112</v>
      </c>
      <c r="C32" s="7" t="s">
        <v>354</v>
      </c>
      <c r="D32" s="7" t="s">
        <v>352</v>
      </c>
      <c r="E32" s="7" t="s">
        <v>114</v>
      </c>
      <c r="F32" s="7" t="s">
        <v>353</v>
      </c>
      <c r="G32" s="7" t="s">
        <v>107</v>
      </c>
      <c r="H32" s="8"/>
      <c r="I32" s="8"/>
      <c r="J32" s="7" t="str">
        <f>CONCATENATE(IF([1]TRAMITES!$AC89="Si","Número Oficial - "," "),IF([1]TRAMITES!$AD89="Si","Alineamiento - "," "),IF([1]TRAMITES!$AE89="Si","Edificación - "," "),IF([1]TRAMITES!$AF89="Si","Demolición - "," "),IF([1]TRAMITES!$AG89="Si","Movimiento de Tierras - "," "),IF([1]TRAMITES!$AH89="Si","Conexión a Drenaje - "," "),IF([1]TRAMITES!$AI89="Si","Bardeo - "," "))</f>
        <v xml:space="preserve">  Edificación - Demolición - Movimiento de Tierras - Conexión a Drenaje - Bardeo - </v>
      </c>
      <c r="K32" s="9"/>
      <c r="L32" s="10"/>
      <c r="M32" s="11"/>
      <c r="N32" s="7" t="s">
        <v>357</v>
      </c>
      <c r="O32" s="10" t="s">
        <v>64</v>
      </c>
      <c r="P32" s="12">
        <f t="shared" si="1"/>
        <v>43504</v>
      </c>
      <c r="Q32" s="11" t="str">
        <f>IF([1]TRAMITES!$EN90="","Indefinida",(EDATE([1]TRAMITES!$C90,[1]TRAMITES!$EN90)))</f>
        <v>Indefinida</v>
      </c>
    </row>
    <row r="33" spans="1:17" ht="76.5">
      <c r="A33" s="6">
        <v>1387</v>
      </c>
      <c r="B33" s="6">
        <v>4113</v>
      </c>
      <c r="C33" s="7" t="s">
        <v>354</v>
      </c>
      <c r="D33" s="7" t="s">
        <v>352</v>
      </c>
      <c r="E33" s="7" t="s">
        <v>114</v>
      </c>
      <c r="F33" s="7" t="s">
        <v>356</v>
      </c>
      <c r="G33" s="7" t="s">
        <v>107</v>
      </c>
      <c r="H33" s="8"/>
      <c r="I33" s="8"/>
      <c r="J33" s="7" t="str">
        <f>CONCATENATE(IF([1]TRAMITES!$AC88="Si","Número Oficial - "," "),IF([1]TRAMITES!$AD88="Si","Alineamiento - "," "),IF([1]TRAMITES!$AE88="Si","Edificación - "," "),IF([1]TRAMITES!$AF88="Si","Demolición - "," "),IF([1]TRAMITES!$AG88="Si","Movimiento de Tierras - "," "),IF([1]TRAMITES!$AH88="Si","Conexión a Drenaje - "," "),IF([1]TRAMITES!$AI88="Si","Bardeo - "," "))</f>
        <v xml:space="preserve"> Alineamiento - Edificación - Demolición - Movimiento de Tierras - Conexión a Drenaje - Bardeo - </v>
      </c>
      <c r="K33" s="9"/>
      <c r="L33" s="10"/>
      <c r="M33" s="11"/>
      <c r="N33" s="7" t="s">
        <v>355</v>
      </c>
      <c r="O33" s="10" t="s">
        <v>64</v>
      </c>
      <c r="P33" s="12">
        <f t="shared" si="1"/>
        <v>43504</v>
      </c>
      <c r="Q33" s="11">
        <f>IF([1]TRAMITES!$EN89="","Indefinida",(EDATE([1]TRAMITES!$C89,[1]TRAMITES!$EN89)))</f>
        <v>43600</v>
      </c>
    </row>
    <row r="34" spans="1:17" ht="25.5">
      <c r="A34" s="6">
        <v>1388</v>
      </c>
      <c r="B34" s="6">
        <v>4114</v>
      </c>
      <c r="C34" s="7" t="s">
        <v>350</v>
      </c>
      <c r="D34" s="7" t="s">
        <v>352</v>
      </c>
      <c r="E34" s="7" t="s">
        <v>114</v>
      </c>
      <c r="F34" s="7" t="s">
        <v>353</v>
      </c>
      <c r="G34" s="7" t="s">
        <v>107</v>
      </c>
      <c r="H34" s="8"/>
      <c r="I34" s="8"/>
      <c r="J34" s="7" t="str">
        <f>CONCATENATE(IF([1]TRAMITES!$AC87="Si","Número Oficial - "," "),IF([1]TRAMITES!$AD87="Si","Alineamiento - "," "),IF([1]TRAMITES!$AE87="Si","Edificación - "," "),IF([1]TRAMITES!$AF87="Si","Demolición - "," "),IF([1]TRAMITES!$AG87="Si","Movimiento de Tierras - "," "),IF([1]TRAMITES!$AH87="Si","Conexión a Drenaje - "," "),IF([1]TRAMITES!$AI87="Si","Bardeo - "," "))</f>
        <v xml:space="preserve">  Edificación -     </v>
      </c>
      <c r="K34" s="9"/>
      <c r="L34" s="10"/>
      <c r="M34" s="11"/>
      <c r="N34" s="7" t="s">
        <v>351</v>
      </c>
      <c r="O34" s="10" t="s">
        <v>64</v>
      </c>
      <c r="P34" s="12">
        <f t="shared" si="1"/>
        <v>43504</v>
      </c>
      <c r="Q34" s="11">
        <f>IF([1]TRAMITES!$EN88="","Indefinida",(EDATE([1]TRAMITES!$C88,[1]TRAMITES!$EN88)))</f>
        <v>43600</v>
      </c>
    </row>
    <row r="35" spans="1:17" ht="38.25">
      <c r="A35" s="6">
        <v>1389</v>
      </c>
      <c r="B35" s="6">
        <v>4115</v>
      </c>
      <c r="C35" s="7" t="s">
        <v>53</v>
      </c>
      <c r="D35" s="7" t="s">
        <v>349</v>
      </c>
      <c r="E35" s="7" t="s">
        <v>54</v>
      </c>
      <c r="F35" s="7" t="s">
        <v>265</v>
      </c>
      <c r="G35" s="7" t="s">
        <v>107</v>
      </c>
      <c r="H35" s="8">
        <v>72.88</v>
      </c>
      <c r="I35" s="8">
        <v>0</v>
      </c>
      <c r="J35" s="7" t="str">
        <f>CONCATENATE(IF([1]TRAMITES!$AC86="Si","Número Oficial - "," "),IF([1]TRAMITES!$AD86="Si","Alineamiento - "," "),IF([1]TRAMITES!$AE86="Si","Edificación - "," "),IF([1]TRAMITES!$AF86="Si","Demolición - "," "),IF([1]TRAMITES!$AG86="Si","Movimiento de Tierras - "," "),IF([1]TRAMITES!$AH86="Si","Conexión a Drenaje - "," "),IF([1]TRAMITES!$AI86="Si","Bardeo - "," "))</f>
        <v xml:space="preserve">  Edificación -     </v>
      </c>
      <c r="K35" s="9">
        <v>72.88</v>
      </c>
      <c r="L35" s="10" t="s">
        <v>55</v>
      </c>
      <c r="M35" s="11" t="s">
        <v>16</v>
      </c>
      <c r="N35" s="7" t="s">
        <v>348</v>
      </c>
      <c r="O35" s="10" t="s">
        <v>64</v>
      </c>
      <c r="P35" s="12">
        <f t="shared" si="1"/>
        <v>43504</v>
      </c>
      <c r="Q35" s="11">
        <f>IF([1]TRAMITES!$EN87="","Indefinida",(EDATE([1]TRAMITES!$C87,[1]TRAMITES!$EN87)))</f>
        <v>43603</v>
      </c>
    </row>
    <row r="36" spans="1:17" ht="38.25">
      <c r="A36" s="6">
        <v>1390</v>
      </c>
      <c r="B36" s="6">
        <v>4116</v>
      </c>
      <c r="C36" s="7" t="s">
        <v>346</v>
      </c>
      <c r="D36" s="7" t="s">
        <v>334</v>
      </c>
      <c r="E36" s="7" t="s">
        <v>347</v>
      </c>
      <c r="F36" s="7" t="s">
        <v>335</v>
      </c>
      <c r="G36" s="7" t="s">
        <v>107</v>
      </c>
      <c r="H36" s="8">
        <v>1301.92</v>
      </c>
      <c r="I36" s="8">
        <v>1482.22</v>
      </c>
      <c r="J36" s="7" t="str">
        <f>CONCATENATE(IF([1]TRAMITES!$AC85="Si","Número Oficial - "," "),IF([1]TRAMITES!$AD85="Si","Alineamiento - "," "),IF([1]TRAMITES!$AE85="Si","Edificación - "," "),IF([1]TRAMITES!$AF85="Si","Demolición - "," "),IF([1]TRAMITES!$AG85="Si","Movimiento de Tierras - "," "),IF([1]TRAMITES!$AH85="Si","Conexión a Drenaje - "," "),IF([1]TRAMITES!$AI85="Si","Bardeo - "," "))</f>
        <v xml:space="preserve"> Alineamiento - Edificación - Demolición -   Bardeo - </v>
      </c>
      <c r="K36" s="9">
        <v>3190.15</v>
      </c>
      <c r="L36" s="10" t="s">
        <v>52</v>
      </c>
      <c r="M36" s="11" t="s">
        <v>45</v>
      </c>
      <c r="N36" s="7" t="s">
        <v>122</v>
      </c>
      <c r="O36" s="10" t="s">
        <v>64</v>
      </c>
      <c r="P36" s="12">
        <f t="shared" si="1"/>
        <v>43504</v>
      </c>
      <c r="Q36" s="11">
        <f>IF([1]TRAMITES!$EN86="","Indefinida",(EDATE([1]TRAMITES!$C86,[1]TRAMITES!$EN86)))</f>
        <v>43603</v>
      </c>
    </row>
    <row r="37" spans="1:17" ht="25.5">
      <c r="A37" s="6">
        <v>1391</v>
      </c>
      <c r="B37" s="6">
        <v>4117</v>
      </c>
      <c r="C37" s="7" t="s">
        <v>337</v>
      </c>
      <c r="D37" s="7" t="s">
        <v>343</v>
      </c>
      <c r="E37" s="7" t="s">
        <v>345</v>
      </c>
      <c r="F37" s="7" t="s">
        <v>344</v>
      </c>
      <c r="G37" s="7" t="s">
        <v>316</v>
      </c>
      <c r="H37" s="8">
        <v>72.88</v>
      </c>
      <c r="I37" s="8">
        <v>0</v>
      </c>
      <c r="J37" s="7" t="str">
        <f>CONCATENATE(IF([1]TRAMITES!$AC84="Si","Número Oficial - "," "),IF([1]TRAMITES!$AD84="Si","Alineamiento - "," "),IF([1]TRAMITES!$AE84="Si","Edificación - "," "),IF([1]TRAMITES!$AF84="Si","Demolición - "," "),IF([1]TRAMITES!$AG84="Si","Movimiento de Tierras - "," "),IF([1]TRAMITES!$AH84="Si","Conexión a Drenaje - "," "),IF([1]TRAMITES!$AI84="Si","Bardeo - "," "))</f>
        <v xml:space="preserve"> Alineamiento - Edificación -     </v>
      </c>
      <c r="K37" s="9">
        <v>72.88</v>
      </c>
      <c r="L37" s="10" t="s">
        <v>50</v>
      </c>
      <c r="M37" s="11" t="s">
        <v>45</v>
      </c>
      <c r="N37" s="7" t="s">
        <v>338</v>
      </c>
      <c r="O37" s="10" t="s">
        <v>64</v>
      </c>
      <c r="P37" s="12">
        <f t="shared" si="1"/>
        <v>43504</v>
      </c>
      <c r="Q37" s="11">
        <f>IF([1]TRAMITES!$EN85="","Indefinida",(EDATE([1]TRAMITES!$C85,[1]TRAMITES!$EN85)))</f>
        <v>43879</v>
      </c>
    </row>
    <row r="38" spans="1:17" ht="25.5">
      <c r="A38" s="6">
        <v>1392</v>
      </c>
      <c r="B38" s="6">
        <v>4118</v>
      </c>
      <c r="C38" s="7" t="s">
        <v>337</v>
      </c>
      <c r="D38" s="7" t="s">
        <v>339</v>
      </c>
      <c r="E38" s="7" t="s">
        <v>342</v>
      </c>
      <c r="F38" s="7" t="s">
        <v>340</v>
      </c>
      <c r="G38" s="7" t="s">
        <v>107</v>
      </c>
      <c r="H38" s="8">
        <v>72.88</v>
      </c>
      <c r="I38" s="8">
        <v>0</v>
      </c>
      <c r="J38" s="7" t="str">
        <f>CONCATENATE(IF([1]TRAMITES!$AC83="Si","Número Oficial - "," "),IF([1]TRAMITES!$AD83="Si","Alineamiento - "," "),IF([1]TRAMITES!$AE83="Si","Edificación - "," "),IF([1]TRAMITES!$AF83="Si","Demolición - "," "),IF([1]TRAMITES!$AG83="Si","Movimiento de Tierras - "," "),IF([1]TRAMITES!$AH83="Si","Conexión a Drenaje - "," "),IF([1]TRAMITES!$AI83="Si","Bardeo - "," "))</f>
        <v xml:space="preserve">Número Oficial -       </v>
      </c>
      <c r="K38" s="9">
        <v>72.88</v>
      </c>
      <c r="L38" s="10" t="s">
        <v>48</v>
      </c>
      <c r="M38" s="11" t="s">
        <v>49</v>
      </c>
      <c r="N38" s="7" t="s">
        <v>338</v>
      </c>
      <c r="O38" s="10" t="s">
        <v>64</v>
      </c>
      <c r="P38" s="12">
        <f t="shared" si="1"/>
        <v>43504</v>
      </c>
      <c r="Q38" s="11">
        <f>IF([1]TRAMITES!$EN84="","Indefinida",(EDATE([1]TRAMITES!$C84,[1]TRAMITES!$EN84)))</f>
        <v>43880</v>
      </c>
    </row>
    <row r="39" spans="1:17" ht="25.5">
      <c r="A39" s="6">
        <v>1393</v>
      </c>
      <c r="B39" s="6">
        <v>4119</v>
      </c>
      <c r="C39" s="7" t="s">
        <v>337</v>
      </c>
      <c r="D39" s="7" t="s">
        <v>339</v>
      </c>
      <c r="E39" s="7" t="s">
        <v>341</v>
      </c>
      <c r="F39" s="7" t="s">
        <v>340</v>
      </c>
      <c r="G39" s="7" t="s">
        <v>107</v>
      </c>
      <c r="H39" s="8">
        <v>72.88</v>
      </c>
      <c r="I39" s="8">
        <v>0</v>
      </c>
      <c r="J39" s="7" t="str">
        <f>CONCATENATE(IF([1]TRAMITES!$AC82="Si","Número Oficial - "," "),IF([1]TRAMITES!$AD82="Si","Alineamiento - "," "),IF([1]TRAMITES!$AE82="Si","Edificación - "," "),IF([1]TRAMITES!$AF82="Si","Demolición - "," "),IF([1]TRAMITES!$AG82="Si","Movimiento de Tierras - "," "),IF([1]TRAMITES!$AH82="Si","Conexión a Drenaje - "," "),IF([1]TRAMITES!$AI82="Si","Bardeo - "," "))</f>
        <v xml:space="preserve">Número Oficial -       </v>
      </c>
      <c r="K39" s="9">
        <v>72.88</v>
      </c>
      <c r="L39" s="10" t="s">
        <v>46</v>
      </c>
      <c r="M39" s="11" t="s">
        <v>47</v>
      </c>
      <c r="N39" s="7" t="s">
        <v>338</v>
      </c>
      <c r="O39" s="10" t="s">
        <v>64</v>
      </c>
      <c r="P39" s="12">
        <f t="shared" si="1"/>
        <v>43504</v>
      </c>
      <c r="Q39" s="11" t="str">
        <f>IF([1]TRAMITES!$EN83="","Indefinida",(EDATE([1]TRAMITES!$C83,[1]TRAMITES!$EN83)))</f>
        <v>Indefinida</v>
      </c>
    </row>
    <row r="40" spans="1:17" ht="25.5">
      <c r="A40" s="6">
        <v>1394</v>
      </c>
      <c r="B40" s="6">
        <v>4120</v>
      </c>
      <c r="C40" s="7" t="s">
        <v>333</v>
      </c>
      <c r="D40" s="7" t="s">
        <v>334</v>
      </c>
      <c r="E40" s="7" t="s">
        <v>336</v>
      </c>
      <c r="F40" s="7" t="s">
        <v>335</v>
      </c>
      <c r="G40" s="7" t="s">
        <v>107</v>
      </c>
      <c r="H40" s="8">
        <v>689.76</v>
      </c>
      <c r="I40" s="8">
        <v>785.28</v>
      </c>
      <c r="J40" s="7" t="str">
        <f>CONCATENATE(IF([1]TRAMITES!$AC81="Si","Número Oficial - "," "),IF([1]TRAMITES!$AD81="Si","Alineamiento - "," "),IF([1]TRAMITES!$AE81="Si","Edificación - "," "),IF([1]TRAMITES!$AF81="Si","Demolición - "," "),IF([1]TRAMITES!$AG81="Si","Movimiento de Tierras - "," "),IF([1]TRAMITES!$AH81="Si","Conexión a Drenaje - "," "),IF([1]TRAMITES!$AI81="Si","Bardeo - "," "))</f>
        <v xml:space="preserve">Número Oficial -       </v>
      </c>
      <c r="K40" s="9">
        <v>2293.2600000000002</v>
      </c>
      <c r="L40" s="10" t="s">
        <v>44</v>
      </c>
      <c r="M40" s="11" t="s">
        <v>45</v>
      </c>
      <c r="N40" s="7" t="s">
        <v>122</v>
      </c>
      <c r="O40" s="10" t="s">
        <v>64</v>
      </c>
      <c r="P40" s="12">
        <f t="shared" si="1"/>
        <v>43504</v>
      </c>
      <c r="Q40" s="11" t="str">
        <f>IF([1]TRAMITES!$EN82="","Indefinida",(EDATE([1]TRAMITES!$C82,[1]TRAMITES!$EN82)))</f>
        <v>Indefinida</v>
      </c>
    </row>
    <row r="41" spans="1:17" ht="25.5">
      <c r="A41" s="6">
        <v>1395</v>
      </c>
      <c r="B41" s="6">
        <v>4121</v>
      </c>
      <c r="C41" s="7" t="s">
        <v>41</v>
      </c>
      <c r="D41" s="7" t="s">
        <v>329</v>
      </c>
      <c r="E41" s="7" t="s">
        <v>332</v>
      </c>
      <c r="F41" s="7" t="s">
        <v>330</v>
      </c>
      <c r="G41" s="7" t="s">
        <v>330</v>
      </c>
      <c r="H41" s="8">
        <v>6064.86</v>
      </c>
      <c r="I41" s="8">
        <v>17261.849999999999</v>
      </c>
      <c r="J41" s="7" t="str">
        <f>CONCATENATE(IF([1]TRAMITES!$AC80="Si","Número Oficial - "," "),IF([1]TRAMITES!$AD80="Si","Alineamiento - "," "),IF([1]TRAMITES!$AE80="Si","Edificación - "," "),IF([1]TRAMITES!$AF80="Si","Demolición - "," "),IF([1]TRAMITES!$AG80="Si","Movimiento de Tierras - "," "),IF([1]TRAMITES!$AH80="Si","Conexión a Drenaje - "," "),IF([1]TRAMITES!$AI80="Si","Bardeo - "," "))</f>
        <v xml:space="preserve">Número Oficial -       </v>
      </c>
      <c r="K41" s="9">
        <v>24048.2</v>
      </c>
      <c r="L41" s="10" t="s">
        <v>42</v>
      </c>
      <c r="M41" s="11" t="s">
        <v>43</v>
      </c>
      <c r="N41" s="7" t="s">
        <v>328</v>
      </c>
      <c r="O41" s="10" t="s">
        <v>76</v>
      </c>
      <c r="P41" s="12">
        <f t="shared" si="1"/>
        <v>43508</v>
      </c>
      <c r="Q41" s="11" t="str">
        <f>IF([1]TRAMITES!$EN81="","Indefinida",(EDATE([1]TRAMITES!$C81,[1]TRAMITES!$EN81)))</f>
        <v>Indefinida</v>
      </c>
    </row>
    <row r="42" spans="1:17" ht="38.25">
      <c r="A42" s="6">
        <v>1396</v>
      </c>
      <c r="B42" s="6">
        <v>4122</v>
      </c>
      <c r="C42" s="7" t="s">
        <v>325</v>
      </c>
      <c r="D42" s="7" t="s">
        <v>326</v>
      </c>
      <c r="E42" s="7" t="s">
        <v>261</v>
      </c>
      <c r="F42" s="7" t="s">
        <v>327</v>
      </c>
      <c r="G42" s="7" t="s">
        <v>124</v>
      </c>
      <c r="H42" s="8"/>
      <c r="I42" s="8">
        <v>0</v>
      </c>
      <c r="J42" s="7" t="str">
        <f>CONCATENATE(IF([1]TRAMITES!$AC79="Si","Número Oficial - "," "),IF([1]TRAMITES!$AD79="Si","Alineamiento - "," "),IF([1]TRAMITES!$AE79="Si","Edificación - "," "),IF([1]TRAMITES!$AF79="Si","Demolición - "," "),IF([1]TRAMITES!$AG79="Si","Movimiento de Tierras - "," "),IF([1]TRAMITES!$AH79="Si","Conexión a Drenaje - "," "),IF([1]TRAMITES!$AI79="Si","Bardeo - "," "))</f>
        <v xml:space="preserve">Número Oficial - Alineamiento -     Bardeo - </v>
      </c>
      <c r="K42" s="9">
        <v>299.04000000000002</v>
      </c>
      <c r="L42" s="10" t="s">
        <v>39</v>
      </c>
      <c r="M42" s="11" t="s">
        <v>40</v>
      </c>
      <c r="N42" s="7" t="s">
        <v>300</v>
      </c>
      <c r="O42" s="10" t="s">
        <v>76</v>
      </c>
      <c r="P42" s="12">
        <f t="shared" si="1"/>
        <v>43508</v>
      </c>
      <c r="Q42" s="11" t="str">
        <f>IF([1]TRAMITES!$EN80="","Indefinida",(EDATE([1]TRAMITES!$C80,[1]TRAMITES!$EN80)))</f>
        <v>Indefinida</v>
      </c>
    </row>
    <row r="43" spans="1:17" ht="38.25">
      <c r="A43" s="6">
        <v>1397</v>
      </c>
      <c r="B43" s="6">
        <v>4123</v>
      </c>
      <c r="C43" s="7" t="s">
        <v>321</v>
      </c>
      <c r="D43" s="7" t="s">
        <v>323</v>
      </c>
      <c r="E43" s="7" t="s">
        <v>324</v>
      </c>
      <c r="F43" s="7" t="s">
        <v>193</v>
      </c>
      <c r="G43" s="7" t="s">
        <v>107</v>
      </c>
      <c r="H43" s="8">
        <v>72.88</v>
      </c>
      <c r="I43" s="8">
        <v>0</v>
      </c>
      <c r="J43" s="7" t="str">
        <f>CONCATENATE(IF([1]TRAMITES!$AC78="Si","Número Oficial - "," "),IF([1]TRAMITES!$AD78="Si","Alineamiento - "," "),IF([1]TRAMITES!$AE78="Si","Edificación - "," "),IF([1]TRAMITES!$AF78="Si","Demolición - "," "),IF([1]TRAMITES!$AG78="Si","Movimiento de Tierras - "," "),IF([1]TRAMITES!$AH78="Si","Conexión a Drenaje - "," "),IF([1]TRAMITES!$AI78="Si","Bardeo - "," "))</f>
        <v xml:space="preserve">Número Oficial - Alineamiento - Edificación -     </v>
      </c>
      <c r="K43" s="9">
        <v>72.88</v>
      </c>
      <c r="L43" s="10" t="s">
        <v>38</v>
      </c>
      <c r="M43" s="11" t="s">
        <v>9</v>
      </c>
      <c r="N43" s="7" t="s">
        <v>322</v>
      </c>
      <c r="O43" s="10" t="s">
        <v>76</v>
      </c>
      <c r="P43" s="12">
        <f t="shared" si="1"/>
        <v>43508</v>
      </c>
      <c r="Q43" s="11" t="str">
        <f>IF([1]TRAMITES!$EN79="","Indefinida",(EDATE([1]TRAMITES!$C79,[1]TRAMITES!$EN79)))</f>
        <v>Indefinida</v>
      </c>
    </row>
    <row r="44" spans="1:17" ht="25.5">
      <c r="A44" s="6">
        <v>1398</v>
      </c>
      <c r="B44" s="6">
        <v>4124</v>
      </c>
      <c r="C44" s="7" t="s">
        <v>317</v>
      </c>
      <c r="D44" s="7" t="s">
        <v>318</v>
      </c>
      <c r="E44" s="7" t="s">
        <v>320</v>
      </c>
      <c r="F44" s="7" t="s">
        <v>319</v>
      </c>
      <c r="G44" s="7" t="s">
        <v>107</v>
      </c>
      <c r="H44" s="8">
        <v>546.05999999999995</v>
      </c>
      <c r="I44" s="8">
        <v>621.67999999999995</v>
      </c>
      <c r="J44" s="7" t="str">
        <f>CONCATENATE(IF([1]TRAMITES!$AC77="Si","Número Oficial - "," "),IF([1]TRAMITES!$AD77="Si","Alineamiento - "," "),IF([1]TRAMITES!$AE77="Si","Edificación - "," "),IF([1]TRAMITES!$AF77="Si","Demolición - "," "),IF([1]TRAMITES!$AG77="Si","Movimiento de Tierras - "," "),IF([1]TRAMITES!$AH77="Si","Conexión a Drenaje - "," "),IF([1]TRAMITES!$AI77="Si","Bardeo - "," "))</f>
        <v xml:space="preserve">     Conexión a Drenaje -  </v>
      </c>
      <c r="K44" s="9">
        <v>1337.35</v>
      </c>
      <c r="L44" s="10" t="s">
        <v>37</v>
      </c>
      <c r="M44" s="11" t="s">
        <v>24</v>
      </c>
      <c r="N44" s="7" t="s">
        <v>244</v>
      </c>
      <c r="O44" s="10" t="s">
        <v>76</v>
      </c>
      <c r="P44" s="12">
        <f t="shared" si="1"/>
        <v>43508</v>
      </c>
      <c r="Q44" s="11">
        <f>IF([1]TRAMITES!$EN78="","Indefinida",(EDATE([1]TRAMITES!$C78,[1]TRAMITES!$EN78)))</f>
        <v>43788</v>
      </c>
    </row>
    <row r="45" spans="1:17" ht="38.25">
      <c r="A45" s="6">
        <v>1399</v>
      </c>
      <c r="B45" s="6">
        <v>4125</v>
      </c>
      <c r="C45" s="7" t="s">
        <v>312</v>
      </c>
      <c r="D45" s="7" t="s">
        <v>314</v>
      </c>
      <c r="E45" s="7" t="s">
        <v>261</v>
      </c>
      <c r="F45" s="7" t="s">
        <v>315</v>
      </c>
      <c r="G45" s="7" t="s">
        <v>107</v>
      </c>
      <c r="H45" s="8">
        <v>862.2</v>
      </c>
      <c r="I45" s="8">
        <v>981.6</v>
      </c>
      <c r="J45" s="7" t="str">
        <f>CONCATENATE(IF([1]TRAMITES!$AC76="Si","Número Oficial - "," "),IF([1]TRAMITES!$AD76="Si","Alineamiento - "," "),IF([1]TRAMITES!$AE76="Si","Edificación - "," "),IF([1]TRAMITES!$AF76="Si","Demolición - "," "),IF([1]TRAMITES!$AG76="Si","Movimiento de Tierras - "," "),IF([1]TRAMITES!$AH76="Si","Conexión a Drenaje - "," "),IF([1]TRAMITES!$AI76="Si","Bardeo - "," "))</f>
        <v xml:space="preserve">Número Oficial -  Edificación -     </v>
      </c>
      <c r="K45" s="9">
        <v>2045.02</v>
      </c>
      <c r="L45" s="10" t="s">
        <v>639</v>
      </c>
      <c r="M45" s="11">
        <v>43521</v>
      </c>
      <c r="N45" s="7" t="s">
        <v>313</v>
      </c>
      <c r="O45" s="10" t="s">
        <v>76</v>
      </c>
      <c r="P45" s="12">
        <f t="shared" ref="P45:P50" si="2">O45+7</f>
        <v>43508</v>
      </c>
      <c r="Q45" s="11" t="str">
        <f>IF([1]TRAMITES!$EN77="","Indefinida",(EDATE([1]TRAMITES!$C77,[1]TRAMITES!$EN77)))</f>
        <v>Indefinida</v>
      </c>
    </row>
    <row r="46" spans="1:17" ht="25.5">
      <c r="A46" s="6">
        <v>1400</v>
      </c>
      <c r="B46" s="6">
        <v>4126</v>
      </c>
      <c r="C46" s="7" t="s">
        <v>309</v>
      </c>
      <c r="D46" s="7" t="s">
        <v>310</v>
      </c>
      <c r="E46" s="7" t="s">
        <v>36</v>
      </c>
      <c r="F46" s="7" t="s">
        <v>311</v>
      </c>
      <c r="G46" s="7" t="s">
        <v>107</v>
      </c>
      <c r="H46" s="8">
        <v>3572.66</v>
      </c>
      <c r="I46" s="8">
        <v>0</v>
      </c>
      <c r="J46" s="7" t="str">
        <f>CONCATENATE(IF([1]TRAMITES!$AC75="Si","Número Oficial - "," "),IF([1]TRAMITES!$AD75="Si","Alineamiento - "," "),IF([1]TRAMITES!$AE75="Si","Edificación - "," "),IF([1]TRAMITES!$AF75="Si","Demolición - "," "),IF([1]TRAMITES!$AG75="Si","Movimiento de Tierras - "," "),IF([1]TRAMITES!$AH75="Si","Conexión a Drenaje - "," "),IF([1]TRAMITES!$AI75="Si","Bardeo - "," "))</f>
        <v xml:space="preserve">  Edificación -     </v>
      </c>
      <c r="K46" s="9">
        <v>12163.25</v>
      </c>
      <c r="L46" s="10"/>
      <c r="M46" s="11"/>
      <c r="N46" s="7" t="s">
        <v>143</v>
      </c>
      <c r="O46" s="10" t="s">
        <v>76</v>
      </c>
      <c r="P46" s="12">
        <f t="shared" si="2"/>
        <v>43508</v>
      </c>
      <c r="Q46" s="11">
        <f>IF([1]TRAMITES!$EN76="","Indefinida",(EDATE([1]TRAMITES!$C76,[1]TRAMITES!$EN76)))</f>
        <v>43696</v>
      </c>
    </row>
    <row r="47" spans="1:17" ht="38.25">
      <c r="A47" s="6">
        <v>1401</v>
      </c>
      <c r="B47" s="6">
        <v>4127</v>
      </c>
      <c r="C47" s="7" t="s">
        <v>306</v>
      </c>
      <c r="D47" s="7" t="s">
        <v>308</v>
      </c>
      <c r="E47" s="7" t="s">
        <v>131</v>
      </c>
      <c r="F47" s="7" t="s">
        <v>185</v>
      </c>
      <c r="G47" s="7" t="s">
        <v>107</v>
      </c>
      <c r="H47" s="8">
        <v>528.24</v>
      </c>
      <c r="I47" s="8">
        <v>601.39</v>
      </c>
      <c r="J47" s="7" t="str">
        <f>CONCATENATE(IF([1]TRAMITES!$AC74="Si","Número Oficial - "," "),IF([1]TRAMITES!$AD74="Si","Alineamiento - "," "),IF([1]TRAMITES!$AE74="Si","Edificación - "," "),IF([1]TRAMITES!$AF74="Si","Demolición - "," "),IF([1]TRAMITES!$AG74="Si","Movimiento de Tierras - "," "),IF([1]TRAMITES!$AH74="Si","Conexión a Drenaje - "," "),IF([1]TRAMITES!$AI74="Si","Bardeo - "," "))</f>
        <v xml:space="preserve"> Alineamiento - Edificación - Demolición -    </v>
      </c>
      <c r="K47" s="9">
        <v>1297.45</v>
      </c>
      <c r="L47" s="10" t="s">
        <v>35</v>
      </c>
      <c r="M47" s="11" t="s">
        <v>9</v>
      </c>
      <c r="N47" s="7" t="s">
        <v>307</v>
      </c>
      <c r="O47" s="10" t="s">
        <v>68</v>
      </c>
      <c r="P47" s="12">
        <f t="shared" si="2"/>
        <v>43509</v>
      </c>
      <c r="Q47" s="11">
        <f>IF([1]TRAMITES!$EN75="","Indefinida",(EDATE([1]TRAMITES!$C75,[1]TRAMITES!$EN75)))</f>
        <v>43696</v>
      </c>
    </row>
    <row r="48" spans="1:17" ht="25.5">
      <c r="A48" s="6">
        <v>1402</v>
      </c>
      <c r="B48" s="6">
        <v>4128</v>
      </c>
      <c r="C48" s="7" t="s">
        <v>303</v>
      </c>
      <c r="D48" s="7" t="s">
        <v>305</v>
      </c>
      <c r="E48" s="7" t="s">
        <v>470</v>
      </c>
      <c r="F48" s="7" t="s">
        <v>130</v>
      </c>
      <c r="G48" s="7" t="s">
        <v>107</v>
      </c>
      <c r="H48" s="8">
        <v>72.88</v>
      </c>
      <c r="I48" s="8">
        <v>0</v>
      </c>
      <c r="J48" s="7" t="str">
        <f>CONCATENATE(IF([1]TRAMITES!$AC73="Si","Número Oficial - "," "),IF([1]TRAMITES!$AD73="Si","Alineamiento - "," "),IF([1]TRAMITES!$AE73="Si","Edificación - "," "),IF([1]TRAMITES!$AF73="Si","Demolición - "," "),IF([1]TRAMITES!$AG73="Si","Movimiento de Tierras - "," "),IF([1]TRAMITES!$AH73="Si","Conexión a Drenaje - "," "),IF([1]TRAMITES!$AI73="Si","Bardeo - "," "))</f>
        <v xml:space="preserve">Número Oficial - Alineamiento -      </v>
      </c>
      <c r="K48" s="9">
        <v>72.88</v>
      </c>
      <c r="L48" s="10" t="s">
        <v>33</v>
      </c>
      <c r="M48" s="11" t="s">
        <v>34</v>
      </c>
      <c r="N48" s="7" t="s">
        <v>304</v>
      </c>
      <c r="O48" s="10" t="s">
        <v>68</v>
      </c>
      <c r="P48" s="12">
        <f t="shared" si="2"/>
        <v>43509</v>
      </c>
      <c r="Q48" s="11">
        <f>IF([1]TRAMITES!$EN74="","Indefinida",(EDATE([1]TRAMITES!$C74,[1]TRAMITES!$EN74)))</f>
        <v>43970</v>
      </c>
    </row>
    <row r="49" spans="1:17" ht="38.25">
      <c r="A49" s="6">
        <v>1403</v>
      </c>
      <c r="B49" s="6">
        <v>4129</v>
      </c>
      <c r="C49" s="7" t="s">
        <v>299</v>
      </c>
      <c r="D49" s="7" t="s">
        <v>301</v>
      </c>
      <c r="E49" s="7" t="s">
        <v>302</v>
      </c>
      <c r="F49" s="7" t="s">
        <v>107</v>
      </c>
      <c r="G49" s="7" t="s">
        <v>107</v>
      </c>
      <c r="H49" s="8">
        <v>100.88</v>
      </c>
      <c r="I49" s="8">
        <v>114.85</v>
      </c>
      <c r="J49" s="7" t="str">
        <f>CONCATENATE(IF([1]TRAMITES!$AC72="Si","Número Oficial - "," "),IF([1]TRAMITES!$AD72="Si","Alineamiento - "," "),IF([1]TRAMITES!$AE72="Si","Edificación - "," "),IF([1]TRAMITES!$AF72="Si","Demolición - "," "),IF([1]TRAMITES!$AG72="Si","Movimiento de Tierras - "," "),IF([1]TRAMITES!$AH72="Si","Conexión a Drenaje - "," "),IF([1]TRAMITES!$AI72="Si","Bardeo - "," "))</f>
        <v xml:space="preserve">Número Oficial -       </v>
      </c>
      <c r="K49" s="9">
        <v>340.82</v>
      </c>
      <c r="L49" s="10" t="s">
        <v>701</v>
      </c>
      <c r="M49" s="11">
        <v>43601</v>
      </c>
      <c r="N49" s="7" t="s">
        <v>300</v>
      </c>
      <c r="O49" s="10" t="s">
        <v>68</v>
      </c>
      <c r="P49" s="12">
        <f t="shared" si="2"/>
        <v>43509</v>
      </c>
      <c r="Q49" s="11" t="str">
        <f>IF([1]TRAMITES!$EN73="","Indefinida",(EDATE([1]TRAMITES!$C73,[1]TRAMITES!$EN73)))</f>
        <v>Indefinida</v>
      </c>
    </row>
    <row r="50" spans="1:17" ht="25.5">
      <c r="A50" s="6">
        <v>1404</v>
      </c>
      <c r="B50" s="6">
        <v>4130</v>
      </c>
      <c r="C50" s="7" t="s">
        <v>294</v>
      </c>
      <c r="D50" s="7" t="s">
        <v>296</v>
      </c>
      <c r="E50" s="7" t="s">
        <v>298</v>
      </c>
      <c r="F50" s="7" t="s">
        <v>297</v>
      </c>
      <c r="G50" s="7" t="s">
        <v>107</v>
      </c>
      <c r="H50" s="8"/>
      <c r="I50" s="8">
        <v>0</v>
      </c>
      <c r="J50" s="7" t="str">
        <f>CONCATENATE(IF([1]TRAMITES!$AC71="Si","Número Oficial - "," "),IF([1]TRAMITES!$AD71="Si","Alineamiento - "," "),IF([1]TRAMITES!$AE71="Si","Edificación - "," "),IF([1]TRAMITES!$AF71="Si","Demolición - "," "),IF([1]TRAMITES!$AG71="Si","Movimiento de Tierras - "," "),IF([1]TRAMITES!$AH71="Si","Conexión a Drenaje - "," "),IF([1]TRAMITES!$AI71="Si","Bardeo - "," "))</f>
        <v xml:space="preserve">Número Oficial -       </v>
      </c>
      <c r="K50" s="9">
        <v>72.88</v>
      </c>
      <c r="L50" s="10" t="s">
        <v>32</v>
      </c>
      <c r="M50" s="11" t="s">
        <v>24</v>
      </c>
      <c r="N50" s="7" t="s">
        <v>295</v>
      </c>
      <c r="O50" s="10" t="s">
        <v>68</v>
      </c>
      <c r="P50" s="12">
        <f t="shared" si="2"/>
        <v>43509</v>
      </c>
      <c r="Q50" s="11" t="str">
        <f>IF([1]TRAMITES!$EN72="","Indefinida",(EDATE([1]TRAMITES!$C72,[1]TRAMITES!$EN72)))</f>
        <v>Indefinida</v>
      </c>
    </row>
    <row r="51" spans="1:17" ht="25.5">
      <c r="A51" s="6">
        <v>1405</v>
      </c>
      <c r="B51" s="6">
        <v>4131</v>
      </c>
      <c r="C51" s="7" t="s">
        <v>291</v>
      </c>
      <c r="D51" s="7" t="s">
        <v>201</v>
      </c>
      <c r="E51" s="7" t="s">
        <v>293</v>
      </c>
      <c r="F51" s="7" t="s">
        <v>198</v>
      </c>
      <c r="G51" s="7" t="s">
        <v>124</v>
      </c>
      <c r="H51" s="8">
        <v>416.73</v>
      </c>
      <c r="I51" s="8">
        <v>474.44</v>
      </c>
      <c r="J51" s="7" t="str">
        <f>CONCATENATE(IF([1]TRAMITES!$AC70="Si","Número Oficial - "," "),IF([1]TRAMITES!$AD70="Si","Alineamiento - "," "),IF([1]TRAMITES!$AE70="Si","Edificación - "," "),IF([1]TRAMITES!$AF70="Si","Demolición - "," "),IF([1]TRAMITES!$AG70="Si","Movimiento de Tierras - "," "),IF([1]TRAMITES!$AH70="Si","Conexión a Drenaje - "," "),IF([1]TRAMITES!$AI70="Si","Bardeo - "," "))</f>
        <v xml:space="preserve"> Alineamiento - Edificación -     </v>
      </c>
      <c r="K51" s="9">
        <v>1169.77</v>
      </c>
      <c r="L51" s="10" t="s">
        <v>625</v>
      </c>
      <c r="M51" s="11">
        <v>43522</v>
      </c>
      <c r="N51" s="7" t="s">
        <v>292</v>
      </c>
      <c r="O51" s="10" t="s">
        <v>68</v>
      </c>
      <c r="P51" s="12">
        <f t="shared" ref="P51:P82" si="3">O51+7</f>
        <v>43509</v>
      </c>
      <c r="Q51" s="11" t="str">
        <f>IF([1]TRAMITES!$EN71="","Indefinida",(EDATE([1]TRAMITES!$C71,[1]TRAMITES!$EN71)))</f>
        <v>Indefinida</v>
      </c>
    </row>
    <row r="52" spans="1:17" ht="38.25">
      <c r="A52" s="6">
        <v>1406</v>
      </c>
      <c r="B52" s="6">
        <v>4132</v>
      </c>
      <c r="C52" s="7" t="s">
        <v>287</v>
      </c>
      <c r="D52" s="7" t="s">
        <v>289</v>
      </c>
      <c r="E52" s="7" t="s">
        <v>29</v>
      </c>
      <c r="F52" s="7" t="s">
        <v>290</v>
      </c>
      <c r="G52" s="7" t="s">
        <v>468</v>
      </c>
      <c r="H52" s="8"/>
      <c r="I52" s="8">
        <v>0</v>
      </c>
      <c r="J52" s="7" t="str">
        <f>CONCATENATE(IF([1]TRAMITES!$AC69="Si","Número Oficial - "," "),IF([1]TRAMITES!$AD69="Si","Alineamiento - "," "),IF([1]TRAMITES!$AE69="Si","Edificación - "," "),IF([1]TRAMITES!$AF69="Si","Demolición - "," "),IF([1]TRAMITES!$AG69="Si","Movimiento de Tierras - "," "),IF([1]TRAMITES!$AH69="Si","Conexión a Drenaje - "," "),IF([1]TRAMITES!$AI69="Si","Bardeo - "," "))</f>
        <v xml:space="preserve">Número Oficial -       </v>
      </c>
      <c r="K52" s="9">
        <v>212.19</v>
      </c>
      <c r="L52" s="10" t="s">
        <v>30</v>
      </c>
      <c r="M52" s="11" t="s">
        <v>31</v>
      </c>
      <c r="N52" s="7" t="s">
        <v>288</v>
      </c>
      <c r="O52" s="10" t="s">
        <v>31</v>
      </c>
      <c r="P52" s="12">
        <f t="shared" si="3"/>
        <v>43510</v>
      </c>
      <c r="Q52" s="11">
        <f>IF([1]TRAMITES!$EN70="","Indefinida",(EDATE([1]TRAMITES!$C70,[1]TRAMITES!$EN70)))</f>
        <v>43698</v>
      </c>
    </row>
    <row r="53" spans="1:17" ht="25.5">
      <c r="A53" s="6">
        <v>1407</v>
      </c>
      <c r="B53" s="6">
        <v>4133</v>
      </c>
      <c r="C53" s="7" t="s">
        <v>284</v>
      </c>
      <c r="D53" s="7" t="s">
        <v>286</v>
      </c>
      <c r="E53" s="7" t="s">
        <v>27</v>
      </c>
      <c r="F53" s="7" t="s">
        <v>265</v>
      </c>
      <c r="G53" s="7" t="s">
        <v>107</v>
      </c>
      <c r="H53" s="8"/>
      <c r="I53" s="8">
        <v>0</v>
      </c>
      <c r="J53" s="7" t="str">
        <f>CONCATENATE(IF([1]TRAMITES!$AC68="Si","Número Oficial - "," "),IF([1]TRAMITES!$AD68="Si","Alineamiento - "," "),IF([1]TRAMITES!$AE68="Si","Edificación - "," "),IF([1]TRAMITES!$AF68="Si","Demolición - "," "),IF([1]TRAMITES!$AG68="Si","Movimiento de Tierras - "," "),IF([1]TRAMITES!$AH68="Si","Conexión a Drenaje - "," "),IF([1]TRAMITES!$AI68="Si","Bardeo - "," "))</f>
        <v xml:space="preserve">Número Oficial -       </v>
      </c>
      <c r="K53" s="9">
        <v>3718.38</v>
      </c>
      <c r="L53" s="10" t="s">
        <v>28</v>
      </c>
      <c r="M53" s="11" t="s">
        <v>24</v>
      </c>
      <c r="N53" s="7" t="s">
        <v>285</v>
      </c>
      <c r="O53" s="10" t="s">
        <v>31</v>
      </c>
      <c r="P53" s="12">
        <f t="shared" si="3"/>
        <v>43510</v>
      </c>
      <c r="Q53" s="11" t="str">
        <f>IF([1]TRAMITES!$EN69="","Indefinida",(EDATE([1]TRAMITES!$C69,[1]TRAMITES!$EN69)))</f>
        <v>Indefinida</v>
      </c>
    </row>
    <row r="54" spans="1:17" ht="38.25">
      <c r="A54" s="6">
        <v>1408</v>
      </c>
      <c r="B54" s="6">
        <v>4134</v>
      </c>
      <c r="C54" s="7" t="s">
        <v>281</v>
      </c>
      <c r="D54" s="7" t="s">
        <v>283</v>
      </c>
      <c r="E54" s="7" t="s">
        <v>25</v>
      </c>
      <c r="F54" s="7" t="s">
        <v>220</v>
      </c>
      <c r="G54" s="7" t="s">
        <v>107</v>
      </c>
      <c r="H54" s="8"/>
      <c r="I54" s="8">
        <v>0</v>
      </c>
      <c r="J54" s="7" t="str">
        <f>CONCATENATE(IF([1]TRAMITES!$AC67="Si","Número Oficial - "," "),IF([1]TRAMITES!$AD67="Si","Alineamiento - "," "),IF([1]TRAMITES!$AE67="Si","Edificación - "," "),IF([1]TRAMITES!$AF67="Si","Demolición - "," "),IF([1]TRAMITES!$AG67="Si","Movimiento de Tierras - "," "),IF([1]TRAMITES!$AH67="Si","Conexión a Drenaje - "," "),IF([1]TRAMITES!$AI67="Si","Bardeo - "," "))</f>
        <v xml:space="preserve"> Alineamiento - Edificación -     </v>
      </c>
      <c r="K54" s="9">
        <v>72.88</v>
      </c>
      <c r="L54" s="10" t="s">
        <v>26</v>
      </c>
      <c r="M54" s="11" t="s">
        <v>9</v>
      </c>
      <c r="N54" s="7" t="s">
        <v>282</v>
      </c>
      <c r="O54" s="10" t="s">
        <v>31</v>
      </c>
      <c r="P54" s="12">
        <f t="shared" si="3"/>
        <v>43510</v>
      </c>
      <c r="Q54" s="11" t="str">
        <f>IF([1]TRAMITES!$EN68="","Indefinida",(EDATE([1]TRAMITES!$C68,[1]TRAMITES!$EN68)))</f>
        <v>Indefinida</v>
      </c>
    </row>
    <row r="55" spans="1:17" ht="63.75">
      <c r="A55" s="6">
        <v>1409</v>
      </c>
      <c r="B55" s="6">
        <v>4135</v>
      </c>
      <c r="C55" s="7" t="s">
        <v>21</v>
      </c>
      <c r="D55" s="7" t="s">
        <v>278</v>
      </c>
      <c r="E55" s="7" t="s">
        <v>22</v>
      </c>
      <c r="F55" s="7" t="s">
        <v>279</v>
      </c>
      <c r="G55" s="7" t="s">
        <v>280</v>
      </c>
      <c r="H55" s="8">
        <v>72.88</v>
      </c>
      <c r="I55" s="8">
        <v>0</v>
      </c>
      <c r="J55" s="7" t="str">
        <f>CONCATENATE(IF([1]TRAMITES!$AC66="Si","Número Oficial - "," "),IF([1]TRAMITES!$AD66="Si","Alineamiento - "," "),IF([1]TRAMITES!$AE66="Si","Edificación - "," "),IF([1]TRAMITES!$AF66="Si","Demolición - "," "),IF([1]TRAMITES!$AG66="Si","Movimiento de Tierras - "," "),IF([1]TRAMITES!$AH66="Si","Conexión a Drenaje - "," "),IF([1]TRAMITES!$AI66="Si","Bardeo - "," "))</f>
        <v xml:space="preserve">Número Oficial - Alineamiento - Edificación -  Movimiento de Tierras -  Bardeo - </v>
      </c>
      <c r="K55" s="9">
        <v>72.88</v>
      </c>
      <c r="L55" s="10" t="s">
        <v>23</v>
      </c>
      <c r="M55" s="11" t="s">
        <v>24</v>
      </c>
      <c r="N55" s="7" t="s">
        <v>122</v>
      </c>
      <c r="O55" s="10" t="s">
        <v>31</v>
      </c>
      <c r="P55" s="12">
        <f t="shared" si="3"/>
        <v>43510</v>
      </c>
      <c r="Q55" s="11">
        <f>IF([1]TRAMITES!$EN67="","Indefinida",(EDATE([1]TRAMITES!$C67,[1]TRAMITES!$EN67)))</f>
        <v>43698</v>
      </c>
    </row>
    <row r="56" spans="1:17" ht="38.25">
      <c r="A56" s="6">
        <v>1410</v>
      </c>
      <c r="B56" s="6">
        <v>4136</v>
      </c>
      <c r="C56" s="7" t="s">
        <v>275</v>
      </c>
      <c r="D56" s="7" t="s">
        <v>277</v>
      </c>
      <c r="E56" s="7" t="s">
        <v>19</v>
      </c>
      <c r="F56" s="7" t="s">
        <v>265</v>
      </c>
      <c r="G56" s="7" t="s">
        <v>107</v>
      </c>
      <c r="H56" s="8">
        <v>72.88</v>
      </c>
      <c r="I56" s="8">
        <v>0</v>
      </c>
      <c r="J56" s="7" t="str">
        <f>CONCATENATE(IF([1]TRAMITES!$AC65="Si","Número Oficial - "," "),IF([1]TRAMITES!$AD65="Si","Alineamiento - "," "),IF([1]TRAMITES!$AE65="Si","Edificación - "," "),IF([1]TRAMITES!$AF65="Si","Demolición - "," "),IF([1]TRAMITES!$AG65="Si","Movimiento de Tierras - "," "),IF([1]TRAMITES!$AH65="Si","Conexión a Drenaje - "," "),IF([1]TRAMITES!$AI65="Si","Bardeo - "," "))</f>
        <v xml:space="preserve">Número Oficial - Alineamiento - Edificación -     </v>
      </c>
      <c r="K56" s="9">
        <v>72.88</v>
      </c>
      <c r="L56" s="10" t="s">
        <v>20</v>
      </c>
      <c r="M56" s="11" t="s">
        <v>16</v>
      </c>
      <c r="N56" s="7" t="s">
        <v>276</v>
      </c>
      <c r="O56" s="10" t="s">
        <v>31</v>
      </c>
      <c r="P56" s="12">
        <f t="shared" si="3"/>
        <v>43510</v>
      </c>
      <c r="Q56" s="11">
        <f>IF([1]TRAMITES!$EN66="","Indefinida",(EDATE([1]TRAMITES!$C66,[1]TRAMITES!$EN66)))</f>
        <v>43790</v>
      </c>
    </row>
    <row r="57" spans="1:17" ht="25.5">
      <c r="A57" s="6">
        <v>1411</v>
      </c>
      <c r="B57" s="6">
        <v>4137</v>
      </c>
      <c r="C57" s="7" t="s">
        <v>272</v>
      </c>
      <c r="D57" s="7" t="s">
        <v>274</v>
      </c>
      <c r="E57" s="7" t="s">
        <v>699</v>
      </c>
      <c r="F57" s="7" t="s">
        <v>220</v>
      </c>
      <c r="G57" s="7" t="s">
        <v>107</v>
      </c>
      <c r="H57" s="8">
        <v>42.88</v>
      </c>
      <c r="I57" s="8"/>
      <c r="J57" s="7" t="str">
        <f>CONCATENATE(IF([1]TRAMITES!$AC64="Si","Número Oficial - "," "),IF([1]TRAMITES!$AD64="Si","Alineamiento - "," "),IF([1]TRAMITES!$AE64="Si","Edificación - "," "),IF([1]TRAMITES!$AF64="Si","Demolición - "," "),IF([1]TRAMITES!$AG64="Si","Movimiento de Tierras - "," "),IF([1]TRAMITES!$AH64="Si","Conexión a Drenaje - "," "),IF([1]TRAMITES!$AI64="Si","Bardeo - "," "))</f>
        <v xml:space="preserve">Número Oficial -       </v>
      </c>
      <c r="K57" s="9">
        <v>72.88</v>
      </c>
      <c r="L57" s="10" t="s">
        <v>700</v>
      </c>
      <c r="M57" s="11">
        <v>43566</v>
      </c>
      <c r="N57" s="7" t="s">
        <v>273</v>
      </c>
      <c r="O57" s="10" t="s">
        <v>31</v>
      </c>
      <c r="P57" s="12">
        <f t="shared" si="3"/>
        <v>43510</v>
      </c>
      <c r="Q57" s="11">
        <f>IF([1]TRAMITES!$EN65="","Indefinida",(EDATE([1]TRAMITES!$C65,[1]TRAMITES!$EN65)))</f>
        <v>43699</v>
      </c>
    </row>
    <row r="58" spans="1:17" ht="25.5">
      <c r="A58" s="6">
        <v>1412</v>
      </c>
      <c r="B58" s="6">
        <v>4138</v>
      </c>
      <c r="C58" s="7" t="s">
        <v>269</v>
      </c>
      <c r="D58" s="7" t="s">
        <v>271</v>
      </c>
      <c r="E58" s="7" t="s">
        <v>114</v>
      </c>
      <c r="F58" s="7" t="s">
        <v>124</v>
      </c>
      <c r="G58" s="7" t="s">
        <v>124</v>
      </c>
      <c r="H58" s="8"/>
      <c r="I58" s="8"/>
      <c r="J58" s="7" t="str">
        <f>CONCATENATE(IF([1]TRAMITES!$AC63="Si","Número Oficial - "," "),IF([1]TRAMITES!$AD63="Si","Alineamiento - "," "),IF([1]TRAMITES!$AE63="Si","Edificación - "," "),IF([1]TRAMITES!$AF63="Si","Demolición - "," "),IF([1]TRAMITES!$AG63="Si","Movimiento de Tierras - "," "),IF([1]TRAMITES!$AH63="Si","Conexión a Drenaje - "," "),IF([1]TRAMITES!$AI63="Si","Bardeo - "," "))</f>
        <v xml:space="preserve">  Edificación -     </v>
      </c>
      <c r="K58" s="9"/>
      <c r="L58" s="10"/>
      <c r="M58" s="11"/>
      <c r="N58" s="7" t="s">
        <v>270</v>
      </c>
      <c r="O58" s="10" t="s">
        <v>31</v>
      </c>
      <c r="P58" s="12">
        <f t="shared" si="3"/>
        <v>43510</v>
      </c>
      <c r="Q58" s="11" t="str">
        <f>IF([1]TRAMITES!$EN64="","Indefinida",(EDATE([1]TRAMITES!$C64,[1]TRAMITES!$EN64)))</f>
        <v>Indefinida</v>
      </c>
    </row>
    <row r="59" spans="1:17" ht="38.25">
      <c r="A59" s="6">
        <v>1413</v>
      </c>
      <c r="B59" s="6">
        <v>4139</v>
      </c>
      <c r="C59" s="7" t="s">
        <v>266</v>
      </c>
      <c r="D59" s="7" t="s">
        <v>267</v>
      </c>
      <c r="E59" s="7" t="s">
        <v>17</v>
      </c>
      <c r="F59" s="7" t="s">
        <v>268</v>
      </c>
      <c r="G59" s="7" t="s">
        <v>107</v>
      </c>
      <c r="H59" s="8">
        <v>72.88</v>
      </c>
      <c r="I59" s="8">
        <v>0</v>
      </c>
      <c r="J59" s="7" t="str">
        <f>CONCATENATE(IF([1]TRAMITES!$AC62="Si","Número Oficial - "," "),IF([1]TRAMITES!$AD62="Si","Alineamiento - "," "),IF([1]TRAMITES!$AE62="Si","Edificación - "," "),IF([1]TRAMITES!$AF62="Si","Demolición - "," "),IF([1]TRAMITES!$AG62="Si","Movimiento de Tierras - "," "),IF([1]TRAMITES!$AH62="Si","Conexión a Drenaje - "," "),IF([1]TRAMITES!$AI62="Si","Bardeo - "," "))</f>
        <v xml:space="preserve">Número Oficial - Alineamiento - Edificación -     </v>
      </c>
      <c r="K59" s="9">
        <v>72.88</v>
      </c>
      <c r="L59" s="10" t="s">
        <v>18</v>
      </c>
      <c r="M59" s="11" t="s">
        <v>16</v>
      </c>
      <c r="N59" s="7" t="s">
        <v>244</v>
      </c>
      <c r="O59" s="10" t="s">
        <v>45</v>
      </c>
      <c r="P59" s="12">
        <f t="shared" si="3"/>
        <v>43511</v>
      </c>
      <c r="Q59" s="11">
        <f>IF([1]TRAMITES!$EN63="","Indefinida",(EDATE([1]TRAMITES!$C63,[1]TRAMITES!$EN63)))</f>
        <v>43699</v>
      </c>
    </row>
    <row r="60" spans="1:17" ht="38.25">
      <c r="A60" s="6">
        <v>1414</v>
      </c>
      <c r="B60" s="6">
        <v>4140</v>
      </c>
      <c r="C60" s="7" t="s">
        <v>262</v>
      </c>
      <c r="D60" s="7" t="s">
        <v>264</v>
      </c>
      <c r="E60" s="7" t="s">
        <v>114</v>
      </c>
      <c r="F60" s="7" t="s">
        <v>265</v>
      </c>
      <c r="G60" s="7" t="s">
        <v>107</v>
      </c>
      <c r="H60" s="8"/>
      <c r="I60" s="8"/>
      <c r="J60" s="7" t="str">
        <f>CONCATENATE(IF([1]TRAMITES!$AC61="Si","Número Oficial - "," "),IF([1]TRAMITES!$AD61="Si","Alineamiento - "," "),IF([1]TRAMITES!$AE61="Si","Edificación - "," "),IF([1]TRAMITES!$AF61="Si","Demolición - "," "),IF([1]TRAMITES!$AG61="Si","Movimiento de Tierras - "," "),IF([1]TRAMITES!$AH61="Si","Conexión a Drenaje - "," "),IF([1]TRAMITES!$AI61="Si","Bardeo - "," "))</f>
        <v xml:space="preserve">Número Oficial - Alineamiento - Edificación -     </v>
      </c>
      <c r="K60" s="9"/>
      <c r="L60" s="10"/>
      <c r="M60" s="11"/>
      <c r="N60" s="7" t="s">
        <v>263</v>
      </c>
      <c r="O60" s="10" t="s">
        <v>45</v>
      </c>
      <c r="P60" s="12">
        <f t="shared" si="3"/>
        <v>43511</v>
      </c>
      <c r="Q60" s="11" t="str">
        <f>IF([1]TRAMITES!$EN62="","Indefinida",(EDATE([1]TRAMITES!$C62,[1]TRAMITES!$EN62)))</f>
        <v>Indefinida</v>
      </c>
    </row>
    <row r="61" spans="1:17" ht="38.25">
      <c r="A61" s="6">
        <v>1415</v>
      </c>
      <c r="B61" s="6">
        <v>4141</v>
      </c>
      <c r="C61" s="7" t="s">
        <v>257</v>
      </c>
      <c r="D61" s="7" t="s">
        <v>259</v>
      </c>
      <c r="E61" s="7" t="s">
        <v>261</v>
      </c>
      <c r="F61" s="7" t="s">
        <v>260</v>
      </c>
      <c r="G61" s="7" t="s">
        <v>107</v>
      </c>
      <c r="H61" s="8">
        <v>72.88</v>
      </c>
      <c r="I61" s="8">
        <v>0</v>
      </c>
      <c r="J61" s="7" t="str">
        <f>CONCATENATE(IF([1]TRAMITES!$AC60="Si","Número Oficial - "," "),IF([1]TRAMITES!$AD60="Si","Alineamiento - "," "),IF([1]TRAMITES!$AE60="Si","Edificación - "," "),IF([1]TRAMITES!$AF60="Si","Demolición - "," "),IF([1]TRAMITES!$AG60="Si","Movimiento de Tierras - "," "),IF([1]TRAMITES!$AH60="Si","Conexión a Drenaje - "," "),IF([1]TRAMITES!$AI60="Si","Bardeo - "," "))</f>
        <v xml:space="preserve">Número Oficial - Alineamiento - Edificación -     </v>
      </c>
      <c r="K61" s="9">
        <v>72.88</v>
      </c>
      <c r="L61" s="10" t="s">
        <v>15</v>
      </c>
      <c r="M61" s="11" t="s">
        <v>16</v>
      </c>
      <c r="N61" s="7" t="s">
        <v>258</v>
      </c>
      <c r="O61" s="10" t="s">
        <v>45</v>
      </c>
      <c r="P61" s="12">
        <f t="shared" si="3"/>
        <v>43511</v>
      </c>
      <c r="Q61" s="11" t="str">
        <f>IF([1]TRAMITES!$EN61="","Indefinida",(EDATE([1]TRAMITES!$C61,[1]TRAMITES!$EN61)))</f>
        <v>Indefinida</v>
      </c>
    </row>
    <row r="62" spans="1:17" ht="25.5">
      <c r="A62" s="6">
        <v>1416</v>
      </c>
      <c r="B62" s="6">
        <v>4142</v>
      </c>
      <c r="C62" s="7" t="s">
        <v>253</v>
      </c>
      <c r="D62" s="7" t="s">
        <v>255</v>
      </c>
      <c r="E62" s="7" t="s">
        <v>256</v>
      </c>
      <c r="F62" s="7" t="s">
        <v>220</v>
      </c>
      <c r="G62" s="7" t="s">
        <v>107</v>
      </c>
      <c r="H62" s="8">
        <v>181.7</v>
      </c>
      <c r="I62" s="8">
        <v>0</v>
      </c>
      <c r="J62" s="7" t="str">
        <f>CONCATENATE(IF([1]TRAMITES!$AC59="Si","Número Oficial - "," "),IF([1]TRAMITES!$AD59="Si","Alineamiento - "," "),IF([1]TRAMITES!$AE59="Si","Edificación - "," "),IF([1]TRAMITES!$AF59="Si","Demolición - "," "),IF([1]TRAMITES!$AG59="Si","Movimiento de Tierras - "," "),IF([1]TRAMITES!$AH59="Si","Conexión a Drenaje - "," "),IF([1]TRAMITES!$AI59="Si","Bardeo - "," "))</f>
        <v xml:space="preserve">Número Oficial -       </v>
      </c>
      <c r="K62" s="9">
        <v>181.7</v>
      </c>
      <c r="L62" s="10" t="s">
        <v>13</v>
      </c>
      <c r="M62" s="11" t="s">
        <v>9</v>
      </c>
      <c r="N62" s="7" t="s">
        <v>254</v>
      </c>
      <c r="O62" s="10" t="s">
        <v>45</v>
      </c>
      <c r="P62" s="12">
        <f t="shared" si="3"/>
        <v>43511</v>
      </c>
      <c r="Q62" s="11">
        <f>IF([1]TRAMITES!$EN60="","Indefinida",(EDATE([1]TRAMITES!$C60,[1]TRAMITES!$EN60)))</f>
        <v>43791</v>
      </c>
    </row>
    <row r="63" spans="1:17" ht="51">
      <c r="A63" s="6">
        <v>1417</v>
      </c>
      <c r="B63" s="6">
        <v>4143</v>
      </c>
      <c r="C63" s="7" t="s">
        <v>249</v>
      </c>
      <c r="D63" s="7" t="s">
        <v>250</v>
      </c>
      <c r="E63" s="7" t="s">
        <v>252</v>
      </c>
      <c r="F63" s="7" t="s">
        <v>251</v>
      </c>
      <c r="G63" s="7" t="s">
        <v>251</v>
      </c>
      <c r="H63" s="8">
        <v>67.25</v>
      </c>
      <c r="I63" s="8">
        <v>76.56</v>
      </c>
      <c r="J63" s="7" t="str">
        <f>CONCATENATE(IF([1]TRAMITES!$AC58="Si","Número Oficial - "," "),IF([1]TRAMITES!$AD58="Si","Alineamiento - "," "),IF([1]TRAMITES!$AE58="Si","Edificación - "," "),IF([1]TRAMITES!$AF58="Si","Demolición - "," "),IF([1]TRAMITES!$AG58="Si","Movimiento de Tierras - "," "),IF([1]TRAMITES!$AH58="Si","Conexión a Drenaje - "," "),IF([1]TRAMITES!$AI58="Si","Bardeo - "," "))</f>
        <v xml:space="preserve">Número Oficial - Alineamiento - Edificación -     </v>
      </c>
      <c r="K63" s="9">
        <v>265.54000000000002</v>
      </c>
      <c r="L63" s="10" t="s">
        <v>608</v>
      </c>
      <c r="M63" s="11">
        <v>43511</v>
      </c>
      <c r="N63" s="7" t="s">
        <v>244</v>
      </c>
      <c r="O63" s="10" t="s">
        <v>45</v>
      </c>
      <c r="P63" s="12">
        <f t="shared" si="3"/>
        <v>43511</v>
      </c>
      <c r="Q63" s="11" t="str">
        <f>IF([1]TRAMITES!$EN59="","Indefinida",(EDATE([1]TRAMITES!$C59,[1]TRAMITES!$EN59)))</f>
        <v>Indefinida</v>
      </c>
    </row>
    <row r="64" spans="1:17" ht="25.5">
      <c r="A64" s="6">
        <v>1418</v>
      </c>
      <c r="B64" s="6">
        <v>4144</v>
      </c>
      <c r="C64" s="7" t="s">
        <v>246</v>
      </c>
      <c r="D64" s="7" t="s">
        <v>247</v>
      </c>
      <c r="E64" s="7" t="s">
        <v>248</v>
      </c>
      <c r="F64" s="7" t="s">
        <v>237</v>
      </c>
      <c r="G64" s="7" t="s">
        <v>237</v>
      </c>
      <c r="H64" s="8">
        <v>104.61</v>
      </c>
      <c r="I64" s="8">
        <v>119.1</v>
      </c>
      <c r="J64" s="7" t="str">
        <f>CONCATENATE(IF([1]TRAMITES!$AC57="Si","Número Oficial - "," "),IF([1]TRAMITES!$AD57="Si","Alineamiento - "," "),IF([1]TRAMITES!$AE57="Si","Edificación - "," "),IF([1]TRAMITES!$AF57="Si","Demolición - "," "),IF([1]TRAMITES!$AG57="Si","Movimiento de Tierras - "," "),IF([1]TRAMITES!$AH57="Si","Conexión a Drenaje - "," "),IF([1]TRAMITES!$AI57="Si","Bardeo - "," "))</f>
        <v xml:space="preserve"> Alineamiento -      </v>
      </c>
      <c r="K64" s="9">
        <v>349.17</v>
      </c>
      <c r="L64" s="10" t="s">
        <v>11</v>
      </c>
      <c r="M64" s="11" t="s">
        <v>12</v>
      </c>
      <c r="N64" s="7" t="s">
        <v>244</v>
      </c>
      <c r="O64" s="10" t="s">
        <v>45</v>
      </c>
      <c r="P64" s="12">
        <f t="shared" si="3"/>
        <v>43511</v>
      </c>
      <c r="Q64" s="11">
        <f>IF([1]TRAMITES!$EN58="","Indefinida",(EDATE([1]TRAMITES!$C58,[1]TRAMITES!$EN58)))</f>
        <v>43883</v>
      </c>
    </row>
    <row r="65" spans="1:17" ht="25.5">
      <c r="A65" s="6">
        <v>1419</v>
      </c>
      <c r="B65" s="6">
        <v>4145</v>
      </c>
      <c r="C65" s="7" t="s">
        <v>243</v>
      </c>
      <c r="D65" s="7" t="s">
        <v>123</v>
      </c>
      <c r="E65" s="7" t="s">
        <v>245</v>
      </c>
      <c r="F65" s="7" t="s">
        <v>124</v>
      </c>
      <c r="G65" s="7" t="s">
        <v>124</v>
      </c>
      <c r="H65" s="8">
        <v>104.61</v>
      </c>
      <c r="I65" s="8">
        <v>119.1</v>
      </c>
      <c r="J65" s="7" t="str">
        <f>CONCATENATE(IF([1]TRAMITES!$AC56="Si","Número Oficial - "," "),IF([1]TRAMITES!$AD56="Si","Alineamiento - "," "),IF([1]TRAMITES!$AE56="Si","Edificación - "," "),IF([1]TRAMITES!$AF56="Si","Demolición - "," "),IF([1]TRAMITES!$AG56="Si","Movimiento de Tierras - "," "),IF([1]TRAMITES!$AH56="Si","Conexión a Drenaje - "," "),IF([1]TRAMITES!$AI56="Si","Bardeo - "," "))</f>
        <v xml:space="preserve"> Alineamiento -     Bardeo - </v>
      </c>
      <c r="K65" s="9">
        <v>349.17</v>
      </c>
      <c r="L65" s="10" t="s">
        <v>10</v>
      </c>
      <c r="M65" s="11" t="s">
        <v>9</v>
      </c>
      <c r="N65" s="7" t="s">
        <v>244</v>
      </c>
      <c r="O65" s="10" t="s">
        <v>49</v>
      </c>
      <c r="P65" s="12">
        <f t="shared" si="3"/>
        <v>43514</v>
      </c>
      <c r="Q65" s="11" t="str">
        <f>IF([1]TRAMITES!$EN57="","Indefinida",(EDATE([1]TRAMITES!$C57,[1]TRAMITES!$EN57)))</f>
        <v>Indefinida</v>
      </c>
    </row>
    <row r="66" spans="1:17" ht="25.5">
      <c r="A66" s="6">
        <v>1420</v>
      </c>
      <c r="B66" s="6">
        <v>4146</v>
      </c>
      <c r="C66" s="7" t="s">
        <v>240</v>
      </c>
      <c r="D66" s="7" t="s">
        <v>123</v>
      </c>
      <c r="E66" s="7" t="s">
        <v>242</v>
      </c>
      <c r="F66" s="7" t="s">
        <v>124</v>
      </c>
      <c r="G66" s="7" t="s">
        <v>125</v>
      </c>
      <c r="H66" s="8">
        <v>104.61</v>
      </c>
      <c r="I66" s="8">
        <v>119.1</v>
      </c>
      <c r="J66" s="7" t="str">
        <f>CONCATENATE(IF([1]TRAMITES!$AC55="Si","Número Oficial - "," "),IF([1]TRAMITES!$AD55="Si","Alineamiento - "," "),IF([1]TRAMITES!$AE55="Si","Edificación - "," "),IF([1]TRAMITES!$AF55="Si","Demolición - "," "),IF([1]TRAMITES!$AG55="Si","Movimiento de Tierras - "," "),IF([1]TRAMITES!$AH55="Si","Conexión a Drenaje - "," "),IF([1]TRAMITES!$AI55="Si","Bardeo - "," "))</f>
        <v xml:space="preserve">  Edificación -     </v>
      </c>
      <c r="K66" s="9">
        <v>349.17</v>
      </c>
      <c r="L66" s="10" t="s">
        <v>8</v>
      </c>
      <c r="M66" s="11" t="s">
        <v>9</v>
      </c>
      <c r="N66" s="7" t="s">
        <v>241</v>
      </c>
      <c r="O66" s="10" t="s">
        <v>49</v>
      </c>
      <c r="P66" s="12">
        <f t="shared" si="3"/>
        <v>43514</v>
      </c>
      <c r="Q66" s="11">
        <f>IF([1]TRAMITES!$EN56="","Indefinida",(EDATE([1]TRAMITES!$C56,[1]TRAMITES!$EN56)))</f>
        <v>43702</v>
      </c>
    </row>
    <row r="67" spans="1:17" ht="25.5">
      <c r="A67" s="6">
        <v>1421</v>
      </c>
      <c r="B67" s="6">
        <v>4147</v>
      </c>
      <c r="C67" s="7" t="s">
        <v>235</v>
      </c>
      <c r="D67" s="7" t="s">
        <v>236</v>
      </c>
      <c r="E67" s="7" t="s">
        <v>239</v>
      </c>
      <c r="F67" s="7" t="s">
        <v>237</v>
      </c>
      <c r="G67" s="7" t="s">
        <v>238</v>
      </c>
      <c r="H67" s="8">
        <v>3980.4</v>
      </c>
      <c r="I67" s="8">
        <v>3033.35</v>
      </c>
      <c r="J67" s="7" t="str">
        <f>CONCATENATE(IF([1]TRAMITES!$AC54="Si","Número Oficial - "," "),IF([1]TRAMITES!$AD54="Si","Alineamiento - "," "),IF([1]TRAMITES!$AE54="Si","Edificación - "," "),IF([1]TRAMITES!$AF54="Si","Demolición - "," "),IF([1]TRAMITES!$AG54="Si","Movimiento de Tierras - "," "),IF([1]TRAMITES!$AH54="Si","Conexión a Drenaje - "," "),IF([1]TRAMITES!$AI54="Si","Bardeo - "," "))</f>
        <v xml:space="preserve">  Edificación -     </v>
      </c>
      <c r="K67" s="9">
        <v>7013.75</v>
      </c>
      <c r="L67" s="10" t="s">
        <v>672</v>
      </c>
      <c r="M67" s="11">
        <v>43524</v>
      </c>
      <c r="N67" s="7" t="s">
        <v>122</v>
      </c>
      <c r="O67" s="10" t="s">
        <v>49</v>
      </c>
      <c r="P67" s="12">
        <f t="shared" si="3"/>
        <v>43514</v>
      </c>
      <c r="Q67" s="11">
        <f>IF([1]TRAMITES!$EN55="","Indefinida",(EDATE([1]TRAMITES!$C55,[1]TRAMITES!$EN55)))</f>
        <v>43610</v>
      </c>
    </row>
    <row r="68" spans="1:17" ht="38.25">
      <c r="A68" s="6">
        <v>1422</v>
      </c>
      <c r="B68" s="6">
        <v>4148</v>
      </c>
      <c r="C68" s="7" t="s">
        <v>231</v>
      </c>
      <c r="D68" s="7" t="s">
        <v>233</v>
      </c>
      <c r="E68" s="7" t="s">
        <v>234</v>
      </c>
      <c r="F68" s="7" t="s">
        <v>193</v>
      </c>
      <c r="G68" s="7" t="s">
        <v>107</v>
      </c>
      <c r="H68" s="8">
        <v>1796.25</v>
      </c>
      <c r="I68" s="8">
        <v>2556.25</v>
      </c>
      <c r="J68" s="7" t="str">
        <f>CONCATENATE(IF([1]TRAMITES!$AC53="Si","Número Oficial - "," "),IF([1]TRAMITES!$AD53="Si","Alineamiento - "," "),IF([1]TRAMITES!$AE53="Si","Edificación - "," "),IF([1]TRAMITES!$AF53="Si","Demolición - "," "),IF([1]TRAMITES!$AG53="Si","Movimiento de Tierras - "," "),IF([1]TRAMITES!$AH53="Si","Conexión a Drenaje - "," "),IF([1]TRAMITES!$AI53="Si","Bardeo - "," "))</f>
        <v xml:space="preserve">Número Oficial - Alineamiento - Edificación -     </v>
      </c>
      <c r="K68" s="9">
        <v>4741.99</v>
      </c>
      <c r="L68" s="10" t="s">
        <v>611</v>
      </c>
      <c r="M68" s="11">
        <v>43517</v>
      </c>
      <c r="N68" s="7" t="s">
        <v>232</v>
      </c>
      <c r="O68" s="10" t="s">
        <v>40</v>
      </c>
      <c r="P68" s="12">
        <f t="shared" si="3"/>
        <v>43515</v>
      </c>
      <c r="Q68" s="11">
        <f>IF([1]TRAMITES!$EN54="","Indefinida",(EDATE([1]TRAMITES!$C54,[1]TRAMITES!$EN54)))</f>
        <v>43702</v>
      </c>
    </row>
    <row r="69" spans="1:17">
      <c r="A69" s="6">
        <v>1423</v>
      </c>
      <c r="B69" s="6">
        <v>4149</v>
      </c>
      <c r="C69" s="7" t="s">
        <v>226</v>
      </c>
      <c r="D69" s="7" t="s">
        <v>228</v>
      </c>
      <c r="E69" s="7" t="s">
        <v>230</v>
      </c>
      <c r="F69" s="7" t="s">
        <v>229</v>
      </c>
      <c r="G69" s="7" t="s">
        <v>107</v>
      </c>
      <c r="H69" s="8"/>
      <c r="I69" s="8"/>
      <c r="J69" s="7" t="str">
        <f>CONCATENATE(IF([1]TRAMITES!$AC52="Si","Número Oficial - "," "),IF([1]TRAMITES!$AD52="Si","Alineamiento - "," "),IF([1]TRAMITES!$AE52="Si","Edificación - "," "),IF([1]TRAMITES!$AF52="Si","Demolición - "," "),IF([1]TRAMITES!$AG52="Si","Movimiento de Tierras - "," "),IF([1]TRAMITES!$AH52="Si","Conexión a Drenaje - "," "),IF([1]TRAMITES!$AI52="Si","Bardeo - "," "))</f>
        <v xml:space="preserve">Número Oficial -       </v>
      </c>
      <c r="K69" s="9"/>
      <c r="L69" s="10"/>
      <c r="M69" s="11"/>
      <c r="N69" s="7" t="s">
        <v>227</v>
      </c>
      <c r="O69" s="10" t="s">
        <v>40</v>
      </c>
      <c r="P69" s="12">
        <f t="shared" si="3"/>
        <v>43515</v>
      </c>
      <c r="Q69" s="11">
        <f>IF([1]TRAMITES!$EN53="","Indefinida",(EDATE([1]TRAMITES!$C53,[1]TRAMITES!$EN53)))</f>
        <v>43886</v>
      </c>
    </row>
    <row r="70" spans="1:17" ht="38.25">
      <c r="A70" s="6">
        <v>1424</v>
      </c>
      <c r="B70" s="6">
        <v>4150</v>
      </c>
      <c r="C70" s="7" t="s">
        <v>221</v>
      </c>
      <c r="D70" s="7" t="s">
        <v>225</v>
      </c>
      <c r="E70" s="7" t="s">
        <v>7</v>
      </c>
      <c r="F70" s="7" t="s">
        <v>119</v>
      </c>
      <c r="G70" s="7" t="s">
        <v>119</v>
      </c>
      <c r="H70" s="8">
        <v>72.88</v>
      </c>
      <c r="I70" s="8">
        <v>0</v>
      </c>
      <c r="J70" s="7" t="str">
        <f>CONCATENATE(IF([1]TRAMITES!$AC51="Si","Número Oficial - "," "),IF([1]TRAMITES!$AD51="Si","Alineamiento - "," "),IF([1]TRAMITES!$AE51="Si","Edificación - "," "),IF([1]TRAMITES!$AF51="Si","Demolición - "," "),IF([1]TRAMITES!$AG51="Si","Movimiento de Tierras - "," "),IF([1]TRAMITES!$AH51="Si","Conexión a Drenaje - "," "),IF([1]TRAMITES!$AI51="Si","Bardeo - "," "))</f>
        <v xml:space="preserve">Número Oficial - Alineamiento - Edificación -     </v>
      </c>
      <c r="K70" s="9">
        <v>72.88</v>
      </c>
      <c r="L70" s="10" t="s">
        <v>620</v>
      </c>
      <c r="M70" s="11">
        <v>43518</v>
      </c>
      <c r="N70" s="7" t="s">
        <v>224</v>
      </c>
      <c r="O70" s="10" t="s">
        <v>40</v>
      </c>
      <c r="P70" s="12">
        <f t="shared" si="3"/>
        <v>43515</v>
      </c>
      <c r="Q70" s="11" t="str">
        <f>IF([1]TRAMITES!$EN52="","Indefinida",(EDATE([1]TRAMITES!$C52,[1]TRAMITES!$EN52)))</f>
        <v>Indefinida</v>
      </c>
    </row>
    <row r="71" spans="1:17" ht="25.5">
      <c r="A71" s="6">
        <v>1425</v>
      </c>
      <c r="B71" s="6">
        <v>4151</v>
      </c>
      <c r="C71" s="7" t="s">
        <v>221</v>
      </c>
      <c r="D71" s="7" t="s">
        <v>118</v>
      </c>
      <c r="E71" s="7" t="s">
        <v>6</v>
      </c>
      <c r="F71" s="7" t="s">
        <v>119</v>
      </c>
      <c r="G71" s="7" t="s">
        <v>119</v>
      </c>
      <c r="H71" s="8">
        <v>72.88</v>
      </c>
      <c r="I71" s="8">
        <v>0</v>
      </c>
      <c r="J71" s="7" t="str">
        <f>CONCATENATE(IF([1]TRAMITES!$AC50="Si","Número Oficial - "," "),IF([1]TRAMITES!$AD50="Si","Alineamiento - "," "),IF([1]TRAMITES!$AE50="Si","Edificación - "," "),IF([1]TRAMITES!$AF50="Si","Demolición - "," "),IF([1]TRAMITES!$AG50="Si","Movimiento de Tierras - "," "),IF([1]TRAMITES!$AH50="Si","Conexión a Drenaje - "," "),IF([1]TRAMITES!$AI50="Si","Bardeo - "," "))</f>
        <v xml:space="preserve">  Edificación -     </v>
      </c>
      <c r="K71" s="9">
        <v>72.88</v>
      </c>
      <c r="L71" s="10" t="s">
        <v>623</v>
      </c>
      <c r="M71" s="11">
        <v>43518</v>
      </c>
      <c r="N71" s="7" t="s">
        <v>224</v>
      </c>
      <c r="O71" s="10" t="s">
        <v>40</v>
      </c>
      <c r="P71" s="12">
        <f t="shared" si="3"/>
        <v>43515</v>
      </c>
      <c r="Q71" s="11" t="str">
        <f>IF([1]TRAMITES!$EN51="","Indefinida",(EDATE([1]TRAMITES!$C51,[1]TRAMITES!$EN51)))</f>
        <v>Indefinida</v>
      </c>
    </row>
    <row r="72" spans="1:17" ht="25.5">
      <c r="A72" s="6">
        <v>1426</v>
      </c>
      <c r="B72" s="6">
        <v>4152</v>
      </c>
      <c r="C72" s="7" t="s">
        <v>221</v>
      </c>
      <c r="D72" s="7" t="s">
        <v>223</v>
      </c>
      <c r="E72" s="7" t="s">
        <v>5</v>
      </c>
      <c r="F72" s="7" t="s">
        <v>119</v>
      </c>
      <c r="G72" s="7" t="s">
        <v>119</v>
      </c>
      <c r="H72" s="8">
        <v>72.88</v>
      </c>
      <c r="I72" s="8">
        <v>0</v>
      </c>
      <c r="J72" s="7" t="str">
        <f>CONCATENATE(IF([1]TRAMITES!$AC49="Si","Número Oficial - "," "),IF([1]TRAMITES!$AD49="Si","Alineamiento - "," "),IF([1]TRAMITES!$AE49="Si","Edificación - "," "),IF([1]TRAMITES!$AF49="Si","Demolición - "," "),IF([1]TRAMITES!$AG49="Si","Movimiento de Tierras - "," "),IF([1]TRAMITES!$AH49="Si","Conexión a Drenaje - "," "),IF([1]TRAMITES!$AI49="Si","Bardeo - "," "))</f>
        <v xml:space="preserve">Número Oficial -       </v>
      </c>
      <c r="K72" s="9">
        <v>72.88</v>
      </c>
      <c r="L72" s="10" t="s">
        <v>624</v>
      </c>
      <c r="M72" s="11">
        <v>43518</v>
      </c>
      <c r="N72" s="7" t="s">
        <v>222</v>
      </c>
      <c r="O72" s="10" t="s">
        <v>40</v>
      </c>
      <c r="P72" s="12">
        <f t="shared" si="3"/>
        <v>43515</v>
      </c>
      <c r="Q72" s="11">
        <f>IF([1]TRAMITES!$EN50="","Indefinida",(EDATE([1]TRAMITES!$C50,[1]TRAMITES!$EN50)))</f>
        <v>43610</v>
      </c>
    </row>
    <row r="73" spans="1:17" ht="25.5">
      <c r="A73" s="6">
        <v>1427</v>
      </c>
      <c r="B73" s="6">
        <v>4153</v>
      </c>
      <c r="C73" s="7" t="s">
        <v>217</v>
      </c>
      <c r="D73" s="7" t="s">
        <v>219</v>
      </c>
      <c r="E73" s="7" t="s">
        <v>114</v>
      </c>
      <c r="F73" s="7" t="s">
        <v>220</v>
      </c>
      <c r="G73" s="7" t="s">
        <v>107</v>
      </c>
      <c r="H73" s="8"/>
      <c r="I73" s="8"/>
      <c r="J73" s="7" t="str">
        <f>CONCATENATE(IF([1]TRAMITES!$AC48="Si","Número Oficial - "," "),IF([1]TRAMITES!$AD48="Si","Alineamiento - "," "),IF([1]TRAMITES!$AE48="Si","Edificación - "," "),IF([1]TRAMITES!$AF48="Si","Demolición - "," "),IF([1]TRAMITES!$AG48="Si","Movimiento de Tierras - "," "),IF([1]TRAMITES!$AH48="Si","Conexión a Drenaje - "," "),IF([1]TRAMITES!$AI48="Si","Bardeo - "," "))</f>
        <v xml:space="preserve">  Edificación -     </v>
      </c>
      <c r="K73" s="9"/>
      <c r="L73" s="10"/>
      <c r="M73" s="11"/>
      <c r="N73" s="7" t="s">
        <v>218</v>
      </c>
      <c r="O73" s="10" t="s">
        <v>40</v>
      </c>
      <c r="P73" s="12">
        <f t="shared" si="3"/>
        <v>43515</v>
      </c>
      <c r="Q73" s="11" t="str">
        <f>IF([1]TRAMITES!$EN49="","Indefinida",(EDATE([1]TRAMITES!$C49,[1]TRAMITES!$EN49)))</f>
        <v>Indefinida</v>
      </c>
    </row>
    <row r="74" spans="1:17" ht="38.25">
      <c r="A74" s="6">
        <v>1428</v>
      </c>
      <c r="B74" s="6">
        <v>4154</v>
      </c>
      <c r="C74" s="7" t="s">
        <v>213</v>
      </c>
      <c r="D74" s="7" t="s">
        <v>215</v>
      </c>
      <c r="E74" s="7" t="s">
        <v>4</v>
      </c>
      <c r="F74" s="7" t="s">
        <v>216</v>
      </c>
      <c r="G74" s="7" t="s">
        <v>107</v>
      </c>
      <c r="H74" s="8">
        <v>1368.74</v>
      </c>
      <c r="I74" s="8">
        <v>1558.29</v>
      </c>
      <c r="J74" s="7" t="str">
        <f>CONCATENATE(IF([1]TRAMITES!$AC47="Si","Número Oficial - "," "),IF([1]TRAMITES!$AD47="Si","Alineamiento - "," "),IF([1]TRAMITES!$AE47="Si","Edificación - "," "),IF([1]TRAMITES!$AF47="Si","Demolición - "," "),IF([1]TRAMITES!$AG47="Si","Movimiento de Tierras - "," "),IF([1]TRAMITES!$AH47="Si","Conexión a Drenaje - "," "),IF([1]TRAMITES!$AI47="Si","Bardeo - "," "))</f>
        <v xml:space="preserve">Número Oficial - Alineamiento - Edificación -     </v>
      </c>
      <c r="K74" s="9">
        <v>3343.99</v>
      </c>
      <c r="L74" s="10" t="s">
        <v>495</v>
      </c>
      <c r="M74" s="11">
        <v>43532</v>
      </c>
      <c r="N74" s="7" t="s">
        <v>214</v>
      </c>
      <c r="O74" s="10" t="s">
        <v>40</v>
      </c>
      <c r="P74" s="12">
        <f t="shared" si="3"/>
        <v>43515</v>
      </c>
      <c r="Q74" s="11">
        <f>IF([1]TRAMITES!$EN48="","Indefinida",(EDATE([1]TRAMITES!$C48,[1]TRAMITES!$EN48)))</f>
        <v>43795</v>
      </c>
    </row>
    <row r="75" spans="1:17">
      <c r="A75" s="6">
        <v>1429</v>
      </c>
      <c r="B75" s="6">
        <v>4155</v>
      </c>
      <c r="C75" s="7" t="s">
        <v>210</v>
      </c>
      <c r="D75" s="7" t="s">
        <v>201</v>
      </c>
      <c r="E75" s="7" t="s">
        <v>212</v>
      </c>
      <c r="F75" s="7" t="s">
        <v>198</v>
      </c>
      <c r="G75" s="7" t="s">
        <v>124</v>
      </c>
      <c r="H75" s="8">
        <v>2465.35</v>
      </c>
      <c r="I75" s="8">
        <v>0</v>
      </c>
      <c r="J75" s="7" t="str">
        <f>CONCATENATE(IF([1]TRAMITES!$AC46="Si","Número Oficial - "," "),IF([1]TRAMITES!$AD46="Si","Alineamiento - "," "),IF([1]TRAMITES!$AE46="Si","Edificación - "," "),IF([1]TRAMITES!$AF46="Si","Demolición - "," "),IF([1]TRAMITES!$AG46="Si","Movimiento de Tierras - "," "),IF([1]TRAMITES!$AH46="Si","Conexión a Drenaje - "," "),IF([1]TRAMITES!$AI46="Si","Bardeo - "," "))</f>
        <v xml:space="preserve">Número Oficial -       </v>
      </c>
      <c r="K75" s="9">
        <v>2465.35</v>
      </c>
      <c r="L75" s="10" t="s">
        <v>2</v>
      </c>
      <c r="M75" s="11" t="s">
        <v>3</v>
      </c>
      <c r="N75" s="7" t="s">
        <v>211</v>
      </c>
      <c r="O75" s="10" t="s">
        <v>40</v>
      </c>
      <c r="P75" s="12">
        <f t="shared" si="3"/>
        <v>43515</v>
      </c>
      <c r="Q75" s="11" t="str">
        <f>IF([1]TRAMITES!$EN47="","Indefinida",(EDATE([1]TRAMITES!$C47,[1]TRAMITES!$EN47)))</f>
        <v>Indefinida</v>
      </c>
    </row>
    <row r="76" spans="1:17" ht="25.5">
      <c r="A76" s="6">
        <v>1430</v>
      </c>
      <c r="B76" s="6">
        <v>4156</v>
      </c>
      <c r="C76" s="7" t="s">
        <v>207</v>
      </c>
      <c r="D76" s="7" t="s">
        <v>209</v>
      </c>
      <c r="E76" s="7" t="s">
        <v>1</v>
      </c>
      <c r="F76" s="7" t="s">
        <v>124</v>
      </c>
      <c r="G76" s="7" t="s">
        <v>124</v>
      </c>
      <c r="H76" s="8">
        <v>646.65</v>
      </c>
      <c r="I76" s="8">
        <v>736.2</v>
      </c>
      <c r="J76" s="7" t="str">
        <f>CONCATENATE(IF([1]TRAMITES!$AC45="Si","Número Oficial - "," "),IF([1]TRAMITES!$AD45="Si","Alineamiento - "," "),IF([1]TRAMITES!$AE45="Si","Edificación - "," "),IF([1]TRAMITES!$AF45="Si","Demolición - "," "),IF([1]TRAMITES!$AG45="Si","Movimiento de Tierras - "," "),IF([1]TRAMITES!$AH45="Si","Conexión a Drenaje - "," "),IF([1]TRAMITES!$AI45="Si","Bardeo - "," "))</f>
        <v xml:space="preserve">Número Oficial -       </v>
      </c>
      <c r="K76" s="9">
        <v>1605.4</v>
      </c>
      <c r="L76" s="10" t="s">
        <v>609</v>
      </c>
      <c r="M76" s="11">
        <v>43516</v>
      </c>
      <c r="N76" s="7" t="s">
        <v>208</v>
      </c>
      <c r="O76" s="10" t="s">
        <v>40</v>
      </c>
      <c r="P76" s="12">
        <f t="shared" si="3"/>
        <v>43515</v>
      </c>
      <c r="Q76" s="11" t="str">
        <f>IF([1]TRAMITES!$EN45="","Indefinida",(EDATE([1]TRAMITES!$C45,[1]TRAMITES!$EN45)))</f>
        <v>Indefinida</v>
      </c>
    </row>
    <row r="77" spans="1:17" ht="25.5">
      <c r="A77" s="6">
        <v>1431</v>
      </c>
      <c r="B77" s="6">
        <v>4157</v>
      </c>
      <c r="C77" s="7" t="s">
        <v>203</v>
      </c>
      <c r="D77" s="7" t="s">
        <v>205</v>
      </c>
      <c r="E77" s="7" t="s">
        <v>206</v>
      </c>
      <c r="F77" s="7" t="s">
        <v>163</v>
      </c>
      <c r="G77" s="7" t="s">
        <v>107</v>
      </c>
      <c r="H77" s="8">
        <v>231</v>
      </c>
      <c r="I77" s="8">
        <v>466.26</v>
      </c>
      <c r="J77" s="7" t="str">
        <f>CONCATENATE(IF([1]TRAMITES!$AC44="Si","Número Oficial - "," "),IF([1]TRAMITES!$AD44="Si","Alineamiento - "," "),IF([1]TRAMITES!$AE44="Si","Edificación - "," "),IF([1]TRAMITES!$AF44="Si","Demolición - "," "),IF([1]TRAMITES!$AG44="Si","Movimiento de Tierras - "," "),IF([1]TRAMITES!$AH44="Si","Conexión a Drenaje - "," "),IF([1]TRAMITES!$AI44="Si","Bardeo - "," "))</f>
        <v xml:space="preserve"> Alineamiento - Edificación -     </v>
      </c>
      <c r="K77" s="9">
        <v>697.26</v>
      </c>
      <c r="L77" s="10" t="s">
        <v>649</v>
      </c>
      <c r="M77" s="11">
        <v>43522</v>
      </c>
      <c r="N77" s="7" t="s">
        <v>204</v>
      </c>
      <c r="O77" s="10" t="s">
        <v>40</v>
      </c>
      <c r="P77" s="12">
        <f t="shared" si="3"/>
        <v>43515</v>
      </c>
      <c r="Q77" s="11">
        <f>IF([1]TRAMITES!$EN44="","Indefinida",(EDATE([1]TRAMITES!$C44,[1]TRAMITES!$EN44)))</f>
        <v>43703</v>
      </c>
    </row>
    <row r="78" spans="1:17" ht="25.5">
      <c r="A78" s="6">
        <v>1432</v>
      </c>
      <c r="B78" s="6">
        <v>4158</v>
      </c>
      <c r="C78" s="7" t="s">
        <v>199</v>
      </c>
      <c r="D78" s="7" t="s">
        <v>201</v>
      </c>
      <c r="E78" s="7" t="s">
        <v>202</v>
      </c>
      <c r="F78" s="7" t="s">
        <v>124</v>
      </c>
      <c r="G78" s="7" t="s">
        <v>124</v>
      </c>
      <c r="H78" s="8">
        <v>5423.6</v>
      </c>
      <c r="I78" s="8">
        <v>12188.2</v>
      </c>
      <c r="J78" s="7" t="str">
        <f>CONCATENATE(IF([1]TRAMITES!$AC43="Si","Número Oficial - "," "),IF([1]TRAMITES!$AD43="Si","Alineamiento - "," "),IF([1]TRAMITES!$AE43="Si","Edificación - "," "),IF([1]TRAMITES!$AF43="Si","Demolición - "," "),IF([1]TRAMITES!$AG43="Si","Movimiento de Tierras - "," "),IF([1]TRAMITES!$AH43="Si","Conexión a Drenaje - "," "),IF([1]TRAMITES!$AI43="Si","Bardeo - "," "))</f>
        <v xml:space="preserve">Número Oficial -       </v>
      </c>
      <c r="K78" s="9">
        <v>18848.259999999998</v>
      </c>
      <c r="L78" s="10" t="s">
        <v>663</v>
      </c>
      <c r="M78" s="11">
        <v>43523</v>
      </c>
      <c r="N78" s="7" t="s">
        <v>200</v>
      </c>
      <c r="O78" s="10" t="s">
        <v>40</v>
      </c>
      <c r="P78" s="12">
        <f t="shared" si="3"/>
        <v>43515</v>
      </c>
      <c r="Q78" s="11" t="str">
        <f>IF([1]TRAMITES!$EN43="","Indefinida",(EDATE([1]TRAMITES!$C43,[1]TRAMITES!$EN43)))</f>
        <v>Indefinida</v>
      </c>
    </row>
    <row r="79" spans="1:17" ht="38.25">
      <c r="A79" s="6">
        <v>1433</v>
      </c>
      <c r="B79" s="6">
        <v>4159</v>
      </c>
      <c r="C79" s="7" t="s">
        <v>195</v>
      </c>
      <c r="D79" s="7" t="s">
        <v>197</v>
      </c>
      <c r="E79" s="7" t="s">
        <v>0</v>
      </c>
      <c r="F79" s="7" t="s">
        <v>198</v>
      </c>
      <c r="G79" s="7" t="s">
        <v>124</v>
      </c>
      <c r="H79" s="8">
        <v>167.74</v>
      </c>
      <c r="I79" s="8">
        <v>0</v>
      </c>
      <c r="J79" s="7" t="str">
        <f>CONCATENATE(IF([1]TRAMITES!$AC42="Si","Número Oficial - "," "),IF([1]TRAMITES!$AD42="Si","Alineamiento - "," "),IF([1]TRAMITES!$AE42="Si","Edificación - "," "),IF([1]TRAMITES!$AF42="Si","Demolición - "," "),IF([1]TRAMITES!$AG42="Si","Movimiento de Tierras - "," "),IF([1]TRAMITES!$AH42="Si","Conexión a Drenaje - "," "),IF([1]TRAMITES!$AI42="Si","Bardeo - "," "))</f>
        <v xml:space="preserve">  Edificación -     </v>
      </c>
      <c r="K79" s="9">
        <v>167.74</v>
      </c>
      <c r="L79" s="10" t="s">
        <v>621</v>
      </c>
      <c r="M79" s="11">
        <v>43518</v>
      </c>
      <c r="N79" s="7" t="s">
        <v>196</v>
      </c>
      <c r="O79" s="10" t="s">
        <v>34</v>
      </c>
      <c r="P79" s="12">
        <f t="shared" si="3"/>
        <v>43516</v>
      </c>
      <c r="Q79" s="11">
        <f>IF([1]TRAMITES!$EN42="","Indefinida",(EDATE([1]TRAMITES!$C42,[1]TRAMITES!$EN42)))</f>
        <v>43611</v>
      </c>
    </row>
    <row r="80" spans="1:17" ht="25.5">
      <c r="A80" s="6">
        <v>1434</v>
      </c>
      <c r="B80" s="6">
        <v>4160</v>
      </c>
      <c r="C80" s="7" t="s">
        <v>191</v>
      </c>
      <c r="D80" s="7" t="s">
        <v>192</v>
      </c>
      <c r="E80" s="7" t="s">
        <v>194</v>
      </c>
      <c r="F80" s="7" t="s">
        <v>193</v>
      </c>
      <c r="G80" s="7" t="s">
        <v>107</v>
      </c>
      <c r="H80" s="8">
        <v>72.88</v>
      </c>
      <c r="I80" s="8">
        <v>0</v>
      </c>
      <c r="J80" s="7" t="str">
        <f>CONCATENATE(IF([1]TRAMITES!$AC41="Si","Número Oficial - "," "),IF([1]TRAMITES!$AD41="Si","Alineamiento - "," "),IF([1]TRAMITES!$AE41="Si","Edificación - "," "),IF([1]TRAMITES!$AF41="Si","Demolición - "," "),IF([1]TRAMITES!$AG41="Si","Movimiento de Tierras - "," "),IF([1]TRAMITES!$AH41="Si","Conexión a Drenaje - "," "),IF([1]TRAMITES!$AI41="Si","Bardeo - "," "))</f>
        <v xml:space="preserve">Número Oficial -       </v>
      </c>
      <c r="K80" s="9">
        <v>72.88</v>
      </c>
      <c r="L80" s="10" t="s">
        <v>610</v>
      </c>
      <c r="M80" s="11">
        <v>43516</v>
      </c>
      <c r="N80" s="7" t="s">
        <v>122</v>
      </c>
      <c r="O80" s="10" t="s">
        <v>34</v>
      </c>
      <c r="P80" s="12">
        <f t="shared" si="3"/>
        <v>43516</v>
      </c>
      <c r="Q80" s="11" t="str">
        <f>IF([1]TRAMITES!$EN41="","Indefinida",(EDATE([1]TRAMITES!$C41,[1]TRAMITES!$EN41)))</f>
        <v>Indefinida</v>
      </c>
    </row>
    <row r="81" spans="1:17" ht="38.25">
      <c r="A81" s="6">
        <v>1435</v>
      </c>
      <c r="B81" s="6">
        <v>4161</v>
      </c>
      <c r="C81" s="7" t="s">
        <v>186</v>
      </c>
      <c r="D81" s="7" t="s">
        <v>188</v>
      </c>
      <c r="E81" s="7" t="s">
        <v>190</v>
      </c>
      <c r="F81" s="7" t="s">
        <v>189</v>
      </c>
      <c r="G81" s="7" t="s">
        <v>107</v>
      </c>
      <c r="H81" s="8"/>
      <c r="I81" s="8">
        <v>0</v>
      </c>
      <c r="J81" s="7" t="str">
        <f>CONCATENATE(IF([1]TRAMITES!$AC40="Si","Número Oficial - "," "),IF([1]TRAMITES!$AD40="Si","Alineamiento - "," "),IF([1]TRAMITES!$AE40="Si","Edificación - "," "),IF([1]TRAMITES!$AF40="Si","Demolición - "," "),IF([1]TRAMITES!$AG40="Si","Movimiento de Tierras - "," "),IF([1]TRAMITES!$AH40="Si","Conexión a Drenaje - "," "),IF([1]TRAMITES!$AI40="Si","Bardeo - "," "))</f>
        <v xml:space="preserve">Número Oficial -       </v>
      </c>
      <c r="K81" s="9">
        <v>72.88</v>
      </c>
      <c r="L81" s="10"/>
      <c r="M81" s="11"/>
      <c r="N81" s="7" t="s">
        <v>187</v>
      </c>
      <c r="O81" s="10" t="s">
        <v>34</v>
      </c>
      <c r="P81" s="12">
        <f t="shared" si="3"/>
        <v>43516</v>
      </c>
      <c r="Q81" s="11" t="str">
        <f>IF([1]TRAMITES!$EN40="","Indefinida",(EDATE([1]TRAMITES!$C40,[1]TRAMITES!$EN40)))</f>
        <v>Indefinida</v>
      </c>
    </row>
    <row r="82" spans="1:17" ht="25.5">
      <c r="A82" s="6">
        <v>1436</v>
      </c>
      <c r="B82" s="6">
        <v>4162</v>
      </c>
      <c r="C82" s="7" t="s">
        <v>182</v>
      </c>
      <c r="D82" s="7" t="s">
        <v>184</v>
      </c>
      <c r="E82" s="7" t="s">
        <v>131</v>
      </c>
      <c r="F82" s="7" t="s">
        <v>185</v>
      </c>
      <c r="G82" s="7" t="s">
        <v>107</v>
      </c>
      <c r="H82" s="8">
        <v>1000.21</v>
      </c>
      <c r="I82" s="8">
        <v>818</v>
      </c>
      <c r="J82" s="7" t="str">
        <f>CONCATENATE(IF([1]TRAMITES!$AC39="Si","Número Oficial - "," "),IF([1]TRAMITES!$AD39="Si","Alineamiento - "," "),IF([1]TRAMITES!$AE39="Si","Edificación - "," "),IF([1]TRAMITES!$AF39="Si","Demolición - "," "),IF([1]TRAMITES!$AG39="Si","Movimiento de Tierras - "," "),IF([1]TRAMITES!$AH39="Si","Conexión a Drenaje - "," "),IF([1]TRAMITES!$AI39="Si","Bardeo - "," "))</f>
        <v xml:space="preserve">Número Oficial -       </v>
      </c>
      <c r="K82" s="9">
        <v>1818.21</v>
      </c>
      <c r="L82" s="10" t="s">
        <v>592</v>
      </c>
      <c r="M82" s="11">
        <v>43517</v>
      </c>
      <c r="N82" s="7" t="s">
        <v>183</v>
      </c>
      <c r="O82" s="10" t="s">
        <v>24</v>
      </c>
      <c r="P82" s="12">
        <f t="shared" si="3"/>
        <v>43517</v>
      </c>
      <c r="Q82" s="11" t="str">
        <f>IF([1]TRAMITES!$EN39="","Indefinida",(EDATE([1]TRAMITES!$C39,[1]TRAMITES!$EN39)))</f>
        <v>Indefinida</v>
      </c>
    </row>
    <row r="83" spans="1:17" ht="25.5">
      <c r="A83" s="6">
        <v>1437</v>
      </c>
      <c r="B83" s="6">
        <v>4163</v>
      </c>
      <c r="C83" s="7" t="s">
        <v>178</v>
      </c>
      <c r="D83" s="7" t="s">
        <v>180</v>
      </c>
      <c r="E83" s="7" t="s">
        <v>114</v>
      </c>
      <c r="F83" s="7" t="s">
        <v>181</v>
      </c>
      <c r="G83" s="7" t="s">
        <v>181</v>
      </c>
      <c r="H83" s="8">
        <v>72.88</v>
      </c>
      <c r="I83" s="8"/>
      <c r="J83" s="7" t="str">
        <f>CONCATENATE(IF([1]TRAMITES!$AC38="Si","Número Oficial - "," "),IF([1]TRAMITES!$AD38="Si","Alineamiento - "," "),IF([1]TRAMITES!$AE38="Si","Edificación - "," "),IF([1]TRAMITES!$AF38="Si","Demolición - "," "),IF([1]TRAMITES!$AG38="Si","Movimiento de Tierras - "," "),IF([1]TRAMITES!$AH38="Si","Conexión a Drenaje - "," "),IF([1]TRAMITES!$AI38="Si","Bardeo - "," "))</f>
        <v xml:space="preserve">Número Oficial -       </v>
      </c>
      <c r="K83" s="9">
        <v>72.88</v>
      </c>
      <c r="L83" s="10" t="s">
        <v>612</v>
      </c>
      <c r="M83" s="11">
        <v>43516</v>
      </c>
      <c r="N83" s="7" t="s">
        <v>179</v>
      </c>
      <c r="O83" s="10" t="s">
        <v>24</v>
      </c>
      <c r="P83" s="12">
        <f t="shared" ref="P83:P114" si="4">O83+7</f>
        <v>43517</v>
      </c>
      <c r="Q83" s="11" t="str">
        <f>IF([1]TRAMITES!$EN38="","Indefinida",(EDATE([1]TRAMITES!$C38,[1]TRAMITES!$EN38)))</f>
        <v>Indefinida</v>
      </c>
    </row>
    <row r="84" spans="1:17" ht="25.5">
      <c r="A84" s="6">
        <v>1438</v>
      </c>
      <c r="B84" s="6">
        <v>4164</v>
      </c>
      <c r="C84" s="7" t="s">
        <v>177</v>
      </c>
      <c r="D84" s="7" t="s">
        <v>613</v>
      </c>
      <c r="E84" s="7" t="s">
        <v>614</v>
      </c>
      <c r="F84" s="7" t="s">
        <v>391</v>
      </c>
      <c r="G84" s="7" t="s">
        <v>391</v>
      </c>
      <c r="H84" s="8">
        <v>72.88</v>
      </c>
      <c r="I84" s="8"/>
      <c r="J84" s="7" t="str">
        <f>CONCATENATE(IF([1]TRAMITES!$AC37="Si","Número Oficial - "," "),IF([1]TRAMITES!$AD37="Si","Alineamiento - "," "),IF([1]TRAMITES!$AE37="Si","Edificación - "," "),IF([1]TRAMITES!$AF37="Si","Demolición - "," "),IF([1]TRAMITES!$AG37="Si","Movimiento de Tierras - "," "),IF([1]TRAMITES!$AH37="Si","Conexión a Drenaje - "," "),IF([1]TRAMITES!$AI37="Si","Bardeo - "," "))</f>
        <v xml:space="preserve">Número Oficial -       </v>
      </c>
      <c r="K84" s="9">
        <v>72.88</v>
      </c>
      <c r="L84" s="10" t="s">
        <v>615</v>
      </c>
      <c r="M84" s="11">
        <v>43517</v>
      </c>
      <c r="N84" s="7" t="s">
        <v>616</v>
      </c>
      <c r="O84" s="10" t="s">
        <v>24</v>
      </c>
      <c r="P84" s="12">
        <f t="shared" si="4"/>
        <v>43517</v>
      </c>
      <c r="Q84" s="11" t="str">
        <f>IF([1]TRAMITES!$EN37="","Indefinida",(EDATE([1]TRAMITES!$C37,[1]TRAMITES!$EN37)))</f>
        <v>Indefinida</v>
      </c>
    </row>
    <row r="85" spans="1:17" ht="38.25">
      <c r="A85" s="6">
        <v>1439</v>
      </c>
      <c r="B85" s="6">
        <v>4165</v>
      </c>
      <c r="C85" s="7" t="s">
        <v>94</v>
      </c>
      <c r="D85" s="7" t="s">
        <v>174</v>
      </c>
      <c r="E85" s="7" t="s">
        <v>176</v>
      </c>
      <c r="F85" s="7" t="s">
        <v>175</v>
      </c>
      <c r="G85" s="7" t="s">
        <v>107</v>
      </c>
      <c r="H85" s="8">
        <v>1001.98</v>
      </c>
      <c r="I85" s="8">
        <v>1548.47</v>
      </c>
      <c r="J85" s="7" t="str">
        <f>CONCATENATE(IF([1]TRAMITES!$AC36="Si","Número Oficial - "," "),IF([1]TRAMITES!$AD36="Si","Alineamiento - "," "),IF([1]TRAMITES!$AE36="Si","Edificación - "," "),IF([1]TRAMITES!$AF36="Si","Demolición - "," "),IF([1]TRAMITES!$AG36="Si","Movimiento de Tierras - "," "),IF([1]TRAMITES!$AH36="Si","Conexión a Drenaje - "," "),IF([1]TRAMITES!$AI36="Si","Bardeo - "," "))</f>
        <v xml:space="preserve">Número Oficial -       </v>
      </c>
      <c r="K85" s="9">
        <v>2550.4499999999998</v>
      </c>
      <c r="L85" s="10" t="s">
        <v>535</v>
      </c>
      <c r="M85" s="11">
        <v>43530</v>
      </c>
      <c r="N85" s="7" t="s">
        <v>173</v>
      </c>
      <c r="O85" s="10" t="s">
        <v>24</v>
      </c>
      <c r="P85" s="12">
        <f t="shared" si="4"/>
        <v>43517</v>
      </c>
      <c r="Q85" s="11" t="str">
        <f>IF([1]TRAMITES!$EN36="","Indefinida",(EDATE([1]TRAMITES!$C36,[1]TRAMITES!$EN36)))</f>
        <v>Indefinida</v>
      </c>
    </row>
    <row r="86" spans="1:17" ht="38.25">
      <c r="A86" s="6">
        <v>1440</v>
      </c>
      <c r="B86" s="6">
        <v>4166</v>
      </c>
      <c r="C86" s="7" t="s">
        <v>169</v>
      </c>
      <c r="D86" s="7" t="s">
        <v>171</v>
      </c>
      <c r="E86" s="7" t="s">
        <v>114</v>
      </c>
      <c r="F86" s="7" t="s">
        <v>172</v>
      </c>
      <c r="G86" s="7" t="s">
        <v>107</v>
      </c>
      <c r="H86" s="8">
        <v>8773.26</v>
      </c>
      <c r="I86" s="8">
        <v>2880.59</v>
      </c>
      <c r="J86" s="7" t="str">
        <f>CONCATENATE(IF([1]TRAMITES!$AC35="Si","Número Oficial - "," "),IF([1]TRAMITES!$AD35="Si","Alineamiento - "," "),IF([1]TRAMITES!$AE35="Si","Edificación - "," "),IF([1]TRAMITES!$AF35="Si","Demolición - "," "),IF([1]TRAMITES!$AG35="Si","Movimiento de Tierras - "," "),IF([1]TRAMITES!$AH35="Si","Conexión a Drenaje - "," "),IF([1]TRAMITES!$AI35="Si","Bardeo - "," "))</f>
        <v xml:space="preserve">Número Oficial - Alineamiento - Edificación -     </v>
      </c>
      <c r="K86" s="9">
        <v>11653.85</v>
      </c>
      <c r="L86" s="10" t="s">
        <v>605</v>
      </c>
      <c r="M86" s="11">
        <v>43523</v>
      </c>
      <c r="N86" s="7" t="s">
        <v>170</v>
      </c>
      <c r="O86" s="10" t="s">
        <v>24</v>
      </c>
      <c r="P86" s="12">
        <f t="shared" si="4"/>
        <v>43517</v>
      </c>
      <c r="Q86" s="11" t="str">
        <f>IF([1]TRAMITES!$EN35="","Indefinida",(EDATE([1]TRAMITES!$C35,[1]TRAMITES!$EN35)))</f>
        <v>Indefinida</v>
      </c>
    </row>
    <row r="87" spans="1:17" ht="25.5">
      <c r="A87" s="6">
        <v>1441</v>
      </c>
      <c r="B87" s="6">
        <v>4167</v>
      </c>
      <c r="C87" s="7" t="s">
        <v>166</v>
      </c>
      <c r="D87" s="7" t="s">
        <v>168</v>
      </c>
      <c r="E87" s="7" t="s">
        <v>654</v>
      </c>
      <c r="F87" s="7" t="s">
        <v>124</v>
      </c>
      <c r="G87" s="7" t="s">
        <v>124</v>
      </c>
      <c r="H87" s="8">
        <v>821.8</v>
      </c>
      <c r="I87" s="8">
        <v>556.24</v>
      </c>
      <c r="J87" s="7" t="str">
        <f>CONCATENATE(IF([1]TRAMITES!$AC34="Si","Número Oficial - "," "),IF([1]TRAMITES!$AD34="Si","Alineamiento - "," "),IF([1]TRAMITES!$AE34="Si","Edificación - "," "),IF([1]TRAMITES!$AF34="Si","Demolición - "," "),IF([1]TRAMITES!$AG34="Si","Movimiento de Tierras - "," "),IF([1]TRAMITES!$AH34="Si","Conexión a Drenaje - "," "),IF([1]TRAMITES!$AI34="Si","Bardeo - "," "))</f>
        <v xml:space="preserve">  Edificación -     </v>
      </c>
      <c r="K87" s="9">
        <v>1378.04</v>
      </c>
      <c r="L87" s="10" t="s">
        <v>655</v>
      </c>
      <c r="M87" s="11">
        <v>43523</v>
      </c>
      <c r="N87" s="7" t="s">
        <v>167</v>
      </c>
      <c r="O87" s="10" t="s">
        <v>16</v>
      </c>
      <c r="P87" s="12">
        <f t="shared" si="4"/>
        <v>43518</v>
      </c>
      <c r="Q87" s="11">
        <f>IF([1]TRAMITES!$EN34="","Indefinida",(EDATE([1]TRAMITES!$C34,[1]TRAMITES!$EN34)))</f>
        <v>43612</v>
      </c>
    </row>
    <row r="88" spans="1:17" ht="25.5">
      <c r="A88" s="6">
        <v>1442</v>
      </c>
      <c r="B88" s="6">
        <v>4168</v>
      </c>
      <c r="C88" s="7" t="s">
        <v>160</v>
      </c>
      <c r="D88" s="7" t="s">
        <v>162</v>
      </c>
      <c r="E88" s="7" t="s">
        <v>165</v>
      </c>
      <c r="F88" s="7" t="s">
        <v>163</v>
      </c>
      <c r="G88" s="7" t="s">
        <v>164</v>
      </c>
      <c r="H88" s="8">
        <v>72.88</v>
      </c>
      <c r="I88" s="8"/>
      <c r="J88" s="7" t="str">
        <f>CONCATENATE(IF([1]TRAMITES!$AC33="Si","Número Oficial - "," "),IF([1]TRAMITES!$AD33="Si","Alineamiento - "," "),IF([1]TRAMITES!$AE33="Si","Edificación - "," "),IF([1]TRAMITES!$AF33="Si","Demolición - "," "),IF([1]TRAMITES!$AG33="Si","Movimiento de Tierras - "," "),IF([1]TRAMITES!$AH33="Si","Conexión a Drenaje - "," "),IF([1]TRAMITES!$AI33="Si","Bardeo - "," "))</f>
        <v xml:space="preserve">Número Oficial -  Edificación -     </v>
      </c>
      <c r="K88" s="9">
        <v>72.88</v>
      </c>
      <c r="L88" s="10" t="s">
        <v>626</v>
      </c>
      <c r="M88" s="11">
        <v>43521</v>
      </c>
      <c r="N88" s="7" t="s">
        <v>161</v>
      </c>
      <c r="O88" s="10" t="s">
        <v>16</v>
      </c>
      <c r="P88" s="12">
        <f t="shared" si="4"/>
        <v>43518</v>
      </c>
      <c r="Q88" s="11">
        <f>IF([1]TRAMITES!$EN33="","Indefinida",(EDATE([1]TRAMITES!$C33,[1]TRAMITES!$EN33)))</f>
        <v>43796</v>
      </c>
    </row>
    <row r="89" spans="1:17" ht="25.5">
      <c r="A89" s="6">
        <v>1443</v>
      </c>
      <c r="B89" s="6">
        <v>4169</v>
      </c>
      <c r="C89" s="7" t="s">
        <v>155</v>
      </c>
      <c r="D89" s="7" t="s">
        <v>157</v>
      </c>
      <c r="E89" s="7" t="s">
        <v>159</v>
      </c>
      <c r="F89" s="7" t="s">
        <v>158</v>
      </c>
      <c r="G89" s="7" t="s">
        <v>107</v>
      </c>
      <c r="H89" s="8">
        <v>913.41</v>
      </c>
      <c r="I89" s="8">
        <v>826.34</v>
      </c>
      <c r="J89" s="7" t="str">
        <f>CONCATENATE(IF([1]TRAMITES!$AC32="Si","Número Oficial - "," "),IF([1]TRAMITES!$AD32="Si","Alineamiento - "," "),IF([1]TRAMITES!$AE32="Si","Edificación - "," "),IF([1]TRAMITES!$AF32="Si","Demolición - "," "),IF([1]TRAMITES!$AG32="Si","Movimiento de Tierras - "," "),IF([1]TRAMITES!$AH32="Si","Conexión a Drenaje - "," "),IF([1]TRAMITES!$AI32="Si","Bardeo - "," "))</f>
        <v xml:space="preserve">Número Oficial -       </v>
      </c>
      <c r="K89" s="9">
        <v>1739.75</v>
      </c>
      <c r="L89" s="10" t="s">
        <v>627</v>
      </c>
      <c r="M89" s="11">
        <v>43521</v>
      </c>
      <c r="N89" s="7" t="s">
        <v>156</v>
      </c>
      <c r="O89" s="10" t="s">
        <v>16</v>
      </c>
      <c r="P89" s="12">
        <f t="shared" si="4"/>
        <v>43518</v>
      </c>
      <c r="Q89" s="11" t="str">
        <f>IF([1]TRAMITES!$EN32="","Indefinida",(EDATE([1]TRAMITES!$C32,[1]TRAMITES!$EN32)))</f>
        <v>Indefinida</v>
      </c>
    </row>
    <row r="90" spans="1:17" ht="25.5">
      <c r="A90" s="6">
        <v>1444</v>
      </c>
      <c r="B90" s="6">
        <v>4170</v>
      </c>
      <c r="C90" s="7" t="s">
        <v>151</v>
      </c>
      <c r="D90" s="7" t="s">
        <v>153</v>
      </c>
      <c r="E90" s="7" t="s">
        <v>114</v>
      </c>
      <c r="F90" s="7" t="s">
        <v>154</v>
      </c>
      <c r="G90" s="7" t="s">
        <v>107</v>
      </c>
      <c r="H90" s="8"/>
      <c r="I90" s="8"/>
      <c r="J90" s="7" t="str">
        <f>CONCATENATE(IF([1]TRAMITES!$AC31="Si","Número Oficial - "," "),IF([1]TRAMITES!$AD31="Si","Alineamiento - "," "),IF([1]TRAMITES!$AE31="Si","Edificación - "," "),IF([1]TRAMITES!$AF31="Si","Demolición - "," "),IF([1]TRAMITES!$AG31="Si","Movimiento de Tierras - "," "),IF([1]TRAMITES!$AH31="Si","Conexión a Drenaje - "," "),IF([1]TRAMITES!$AI31="Si","Bardeo - "," "))</f>
        <v xml:space="preserve">Número Oficial -       </v>
      </c>
      <c r="K90" s="9"/>
      <c r="L90" s="10"/>
      <c r="M90" s="11"/>
      <c r="N90" s="7" t="s">
        <v>152</v>
      </c>
      <c r="O90" s="10" t="s">
        <v>16</v>
      </c>
      <c r="P90" s="12">
        <f t="shared" si="4"/>
        <v>43518</v>
      </c>
      <c r="Q90" s="11" t="str">
        <f>IF([1]TRAMITES!$EN31="","Indefinida",(EDATE([1]TRAMITES!$C31,[1]TRAMITES!$EN31)))</f>
        <v>Indefinida</v>
      </c>
    </row>
    <row r="91" spans="1:17" ht="38.25">
      <c r="A91" s="6">
        <v>1445</v>
      </c>
      <c r="B91" s="6">
        <v>4171</v>
      </c>
      <c r="C91" s="7" t="s">
        <v>146</v>
      </c>
      <c r="D91" s="7" t="s">
        <v>148</v>
      </c>
      <c r="E91" s="7" t="s">
        <v>114</v>
      </c>
      <c r="F91" s="7" t="s">
        <v>149</v>
      </c>
      <c r="G91" s="7" t="s">
        <v>107</v>
      </c>
      <c r="H91" s="8">
        <v>1664.36</v>
      </c>
      <c r="I91" s="8">
        <v>1460.46</v>
      </c>
      <c r="J91" s="7" t="str">
        <f>CONCATENATE(IF([1]TRAMITES!$AC29="Si","Número Oficial - "," "),IF([1]TRAMITES!$AD29="Si","Alineamiento - "," "),IF([1]TRAMITES!$AE29="Si","Edificación - "," "),IF([1]TRAMITES!$AF29="Si","Demolición - "," "),IF([1]TRAMITES!$AG29="Si","Movimiento de Tierras - "," "),IF([1]TRAMITES!$AH29="Si","Conexión a Drenaje - "," "),IF([1]TRAMITES!$AI29="Si","Bardeo - "," "))</f>
        <v xml:space="preserve">  Edificación -     </v>
      </c>
      <c r="K91" s="9">
        <v>3124.29</v>
      </c>
      <c r="L91" s="10" t="s">
        <v>633</v>
      </c>
      <c r="M91" s="11">
        <v>43521</v>
      </c>
      <c r="N91" s="7" t="s">
        <v>147</v>
      </c>
      <c r="O91" s="10" t="s">
        <v>16</v>
      </c>
      <c r="P91" s="12">
        <f t="shared" si="4"/>
        <v>43518</v>
      </c>
      <c r="Q91" s="11">
        <f>IF([1]TRAMITES!$EN29="","Indefinida",(EDATE([1]TRAMITES!$C29,[1]TRAMITES!$EN29)))</f>
        <v>43612</v>
      </c>
    </row>
    <row r="92" spans="1:17" ht="38.25">
      <c r="A92" s="6">
        <v>1445</v>
      </c>
      <c r="B92" s="6">
        <v>4171</v>
      </c>
      <c r="C92" s="7" t="s">
        <v>150</v>
      </c>
      <c r="D92" s="7"/>
      <c r="E92" s="7"/>
      <c r="F92" s="7"/>
      <c r="G92" s="7"/>
      <c r="H92" s="8"/>
      <c r="I92" s="8"/>
      <c r="J92" s="7" t="str">
        <f>CONCATENATE(IF([1]TRAMITES!$AC30="Si","Número Oficial - "," "),IF([1]TRAMITES!$AD30="Si","Alineamiento - "," "),IF([1]TRAMITES!$AE30="Si","Edificación - "," "),IF([1]TRAMITES!$AF30="Si","Demolición - "," "),IF([1]TRAMITES!$AG30="Si","Movimiento de Tierras - "," "),IF([1]TRAMITES!$AH30="Si","Conexión a Drenaje - "," "),IF([1]TRAMITES!$AI30="Si","Bardeo - "," "))</f>
        <v xml:space="preserve">Número Oficial - Alineamiento - Edificación -     </v>
      </c>
      <c r="K92" s="9"/>
      <c r="L92" s="10"/>
      <c r="M92" s="11"/>
      <c r="N92" s="7"/>
      <c r="O92" s="10" t="s">
        <v>16</v>
      </c>
      <c r="P92" s="12">
        <f t="shared" si="4"/>
        <v>43518</v>
      </c>
      <c r="Q92" s="11" t="str">
        <f>IF([1]TRAMITES!$EN30="","Indefinida",(EDATE([1]TRAMITES!$C30,[1]TRAMITES!$EN30)))</f>
        <v>Indefinida</v>
      </c>
    </row>
    <row r="93" spans="1:17" ht="25.5">
      <c r="A93" s="6">
        <v>1446</v>
      </c>
      <c r="B93" s="6">
        <v>4172</v>
      </c>
      <c r="C93" s="7" t="s">
        <v>142</v>
      </c>
      <c r="D93" s="7" t="s">
        <v>144</v>
      </c>
      <c r="E93" s="7" t="s">
        <v>141</v>
      </c>
      <c r="F93" s="7" t="s">
        <v>145</v>
      </c>
      <c r="G93" s="7" t="s">
        <v>107</v>
      </c>
      <c r="H93" s="8">
        <v>72.88</v>
      </c>
      <c r="I93" s="8"/>
      <c r="J93" s="7" t="str">
        <f>CONCATENATE(IF([1]TRAMITES!$AC28="Si","Número Oficial - "," "),IF([1]TRAMITES!$AD28="Si","Alineamiento - "," "),IF([1]TRAMITES!$AE28="Si","Edificación - "," "),IF([1]TRAMITES!$AF28="Si","Demolición - "," "),IF([1]TRAMITES!$AG28="Si","Movimiento de Tierras - "," "),IF([1]TRAMITES!$AH28="Si","Conexión a Drenaje - "," "),IF([1]TRAMITES!$AI28="Si","Bardeo - "," "))</f>
        <v xml:space="preserve">Número Oficial -  Edificación -     </v>
      </c>
      <c r="K93" s="9">
        <v>72.88</v>
      </c>
      <c r="L93" s="10" t="s">
        <v>622</v>
      </c>
      <c r="M93" s="11">
        <v>43518</v>
      </c>
      <c r="N93" s="7" t="s">
        <v>143</v>
      </c>
      <c r="O93" s="10" t="s">
        <v>16</v>
      </c>
      <c r="P93" s="12">
        <f t="shared" si="4"/>
        <v>43518</v>
      </c>
      <c r="Q93" s="11">
        <f>IF([1]TRAMITES!$EN28="","Indefinida",(EDATE([1]TRAMITES!$C28,[1]TRAMITES!$EN28)))</f>
        <v>43888</v>
      </c>
    </row>
    <row r="94" spans="1:17" ht="25.5">
      <c r="A94" s="6">
        <v>1447</v>
      </c>
      <c r="B94" s="6">
        <v>4173</v>
      </c>
      <c r="C94" s="7" t="s">
        <v>137</v>
      </c>
      <c r="D94" s="7" t="s">
        <v>139</v>
      </c>
      <c r="E94" s="7" t="s">
        <v>141</v>
      </c>
      <c r="F94" s="7" t="s">
        <v>140</v>
      </c>
      <c r="G94" s="7" t="s">
        <v>107</v>
      </c>
      <c r="H94" s="8">
        <v>3237.9</v>
      </c>
      <c r="I94" s="8">
        <v>5746.96</v>
      </c>
      <c r="J94" s="7" t="str">
        <f>CONCATENATE(IF([1]TRAMITES!$AC27="Si","Número Oficial - "," "),IF([1]TRAMITES!$AD27="Si","Alineamiento - "," "),IF([1]TRAMITES!$AE27="Si","Edificación - "," "),IF([1]TRAMITES!$AF27="Si","Demolición - "," "),IF([1]TRAMITES!$AG27="Si","Movimiento de Tierras - "," "),IF([1]TRAMITES!$AH27="Si","Conexión a Drenaje - "," "),IF([1]TRAMITES!$AI27="Si","Bardeo - "," "))</f>
        <v xml:space="preserve">Número Oficial -      Bardeo - </v>
      </c>
      <c r="K94" s="9">
        <v>8984.86</v>
      </c>
      <c r="L94" s="10" t="s">
        <v>673</v>
      </c>
      <c r="M94" s="11">
        <v>43524</v>
      </c>
      <c r="N94" s="7" t="s">
        <v>138</v>
      </c>
      <c r="O94" s="10" t="s">
        <v>16</v>
      </c>
      <c r="P94" s="12">
        <f t="shared" si="4"/>
        <v>43518</v>
      </c>
      <c r="Q94" s="11">
        <f>IF([1]TRAMITES!$EN27="","Indefinida",(EDATE([1]TRAMITES!$C27,[1]TRAMITES!$EN27)))</f>
        <v>43612</v>
      </c>
    </row>
    <row r="95" spans="1:17" ht="25.5">
      <c r="A95" s="6">
        <v>1448</v>
      </c>
      <c r="B95" s="6">
        <v>4174</v>
      </c>
      <c r="C95" s="7" t="s">
        <v>132</v>
      </c>
      <c r="D95" s="7" t="s">
        <v>134</v>
      </c>
      <c r="E95" s="7" t="s">
        <v>136</v>
      </c>
      <c r="F95" s="7" t="s">
        <v>135</v>
      </c>
      <c r="G95" s="7" t="s">
        <v>107</v>
      </c>
      <c r="H95" s="8"/>
      <c r="I95" s="8"/>
      <c r="J95" s="7" t="str">
        <f>CONCATENATE(IF([1]TRAMITES!$AC26="Si","Número Oficial - "," "),IF([1]TRAMITES!$AD26="Si","Alineamiento - "," "),IF([1]TRAMITES!$AE26="Si","Edificación - "," "),IF([1]TRAMITES!$AF26="Si","Demolición - "," "),IF([1]TRAMITES!$AG26="Si","Movimiento de Tierras - "," "),IF([1]TRAMITES!$AH26="Si","Conexión a Drenaje - "," "),IF([1]TRAMITES!$AI26="Si","Bardeo - "," "))</f>
        <v xml:space="preserve">Número Oficial -       </v>
      </c>
      <c r="K95" s="9"/>
      <c r="L95" s="10"/>
      <c r="M95" s="11"/>
      <c r="N95" s="7" t="s">
        <v>133</v>
      </c>
      <c r="O95" s="10" t="s">
        <v>9</v>
      </c>
      <c r="P95" s="12">
        <f t="shared" si="4"/>
        <v>43521</v>
      </c>
      <c r="Q95" s="11" t="str">
        <f>IF([1]TRAMITES!$EN26="","Indefinida",(EDATE([1]TRAMITES!$C26,[1]TRAMITES!$EN26)))</f>
        <v>Indefinida</v>
      </c>
    </row>
    <row r="96" spans="1:17" ht="25.5">
      <c r="A96" s="6">
        <v>1449</v>
      </c>
      <c r="B96" s="6">
        <v>4175</v>
      </c>
      <c r="C96" s="7" t="s">
        <v>127</v>
      </c>
      <c r="D96" s="7" t="s">
        <v>129</v>
      </c>
      <c r="E96" s="7" t="s">
        <v>131</v>
      </c>
      <c r="F96" s="7" t="s">
        <v>130</v>
      </c>
      <c r="G96" s="7" t="s">
        <v>130</v>
      </c>
      <c r="H96" s="8">
        <v>1298.8599999999999</v>
      </c>
      <c r="I96" s="8"/>
      <c r="J96" s="7" t="str">
        <f>CONCATENATE(IF([1]TRAMITES!$AC25="Si","Número Oficial - "," "),IF([1]TRAMITES!$AD25="Si","Alineamiento - "," "),IF([1]TRAMITES!$AE25="Si","Edificación - "," "),IF([1]TRAMITES!$AF25="Si","Demolición - "," "),IF([1]TRAMITES!$AG25="Si","Movimiento de Tierras - "," "),IF([1]TRAMITES!$AH25="Si","Conexión a Drenaje - "," "),IF([1]TRAMITES!$AI25="Si","Bardeo - "," "))</f>
        <v xml:space="preserve"> Alineamiento -     Bardeo - </v>
      </c>
      <c r="K96" s="9">
        <v>1298.8599999999999</v>
      </c>
      <c r="L96" s="10" t="s">
        <v>648</v>
      </c>
      <c r="M96" s="11">
        <v>43521</v>
      </c>
      <c r="N96" s="7" t="s">
        <v>128</v>
      </c>
      <c r="O96" s="10" t="s">
        <v>9</v>
      </c>
      <c r="P96" s="12">
        <f t="shared" si="4"/>
        <v>43521</v>
      </c>
      <c r="Q96" s="11" t="str">
        <f>IF([1]TRAMITES!$EN25="","Indefinida",(EDATE([1]TRAMITES!$C25,[1]TRAMITES!$EN25)))</f>
        <v>Indefinida</v>
      </c>
    </row>
    <row r="97" spans="1:17" ht="25.5">
      <c r="A97" s="6">
        <v>1450</v>
      </c>
      <c r="B97" s="6">
        <v>4176</v>
      </c>
      <c r="C97" s="7" t="s">
        <v>121</v>
      </c>
      <c r="D97" s="7" t="s">
        <v>123</v>
      </c>
      <c r="E97" s="7" t="s">
        <v>126</v>
      </c>
      <c r="F97" s="7" t="s">
        <v>124</v>
      </c>
      <c r="G97" s="7" t="s">
        <v>124</v>
      </c>
      <c r="H97" s="8">
        <v>230.07</v>
      </c>
      <c r="I97" s="8">
        <v>119.1</v>
      </c>
      <c r="J97" s="7" t="str">
        <f>CONCATENATE(IF([1]TRAMITES!$AC24="Si","Número Oficial - "," "),IF([1]TRAMITES!$AD24="Si","Alineamiento - "," "),IF([1]TRAMITES!$AE24="Si","Edificación - "," "),IF([1]TRAMITES!$AF24="Si","Demolición - "," "),IF([1]TRAMITES!$AG24="Si","Movimiento de Tierras - "," "),IF([1]TRAMITES!$AH24="Si","Conexión a Drenaje - "," "),IF([1]TRAMITES!$AI24="Si","Bardeo - "," "))</f>
        <v xml:space="preserve">Número Oficial -       </v>
      </c>
      <c r="K97" s="9">
        <v>349.17</v>
      </c>
      <c r="L97" s="10" t="s">
        <v>628</v>
      </c>
      <c r="M97" s="11">
        <v>43521</v>
      </c>
      <c r="N97" s="7" t="s">
        <v>122</v>
      </c>
      <c r="O97" s="10" t="s">
        <v>9</v>
      </c>
      <c r="P97" s="12">
        <f t="shared" si="4"/>
        <v>43521</v>
      </c>
      <c r="Q97" s="11" t="str">
        <f>IF([1]TRAMITES!$EN24="","Indefinida",(EDATE([1]TRAMITES!$C24,[1]TRAMITES!$EN24)))</f>
        <v>Indefinida</v>
      </c>
    </row>
    <row r="98" spans="1:17" ht="89.25">
      <c r="A98" s="6">
        <v>1451</v>
      </c>
      <c r="B98" s="6">
        <v>4177</v>
      </c>
      <c r="C98" s="7" t="s">
        <v>116</v>
      </c>
      <c r="D98" s="7" t="s">
        <v>118</v>
      </c>
      <c r="E98" s="7" t="s">
        <v>120</v>
      </c>
      <c r="F98" s="7" t="s">
        <v>119</v>
      </c>
      <c r="G98" s="7" t="s">
        <v>119</v>
      </c>
      <c r="H98" s="8"/>
      <c r="I98" s="8"/>
      <c r="J98" s="7" t="str">
        <f>CONCATENATE(IF([1]TRAMITES!$AC23="Si","Número Oficial - "," "),IF([1]TRAMITES!$AD23="Si","Alineamiento - "," "),IF([1]TRAMITES!$AE23="Si","Edificación - "," "),IF([1]TRAMITES!$AF23="Si","Demolición - "," "),IF([1]TRAMITES!$AG23="Si","Movimiento de Tierras - "," "),IF([1]TRAMITES!$AH23="Si","Conexión a Drenaje - "," "),IF([1]TRAMITES!$AI23="Si","Bardeo - "," "))</f>
        <v xml:space="preserve">Número Oficial - Alineamiento - Edificación - Demolición - Movimiento de Tierras - Conexión a Drenaje - Bardeo - </v>
      </c>
      <c r="K98" s="9"/>
      <c r="L98" s="10"/>
      <c r="M98" s="11"/>
      <c r="N98" s="7" t="s">
        <v>117</v>
      </c>
      <c r="O98" s="10" t="s">
        <v>9</v>
      </c>
      <c r="P98" s="12">
        <f t="shared" si="4"/>
        <v>43521</v>
      </c>
      <c r="Q98" s="11" t="str">
        <f>IF([1]TRAMITES!$EN23="","Indefinida",(EDATE([1]TRAMITES!$C23,[1]TRAMITES!$EN23)))</f>
        <v>Indefinida</v>
      </c>
    </row>
    <row r="99" spans="1:17" ht="38.25">
      <c r="A99" s="6">
        <v>1452</v>
      </c>
      <c r="B99" s="6">
        <v>4178</v>
      </c>
      <c r="C99" s="7" t="s">
        <v>115</v>
      </c>
      <c r="D99" s="7" t="s">
        <v>634</v>
      </c>
      <c r="E99" s="7" t="s">
        <v>635</v>
      </c>
      <c r="F99" s="7" t="s">
        <v>553</v>
      </c>
      <c r="G99" s="7" t="s">
        <v>107</v>
      </c>
      <c r="H99" s="8">
        <v>2188.81</v>
      </c>
      <c r="I99" s="8">
        <v>2300.2199999999998</v>
      </c>
      <c r="J99" s="7" t="str">
        <f>CONCATENATE(IF([1]TRAMITES!$AC22="Si","Número Oficial - "," "),IF([1]TRAMITES!$AD22="Si","Alineamiento - "," "),IF([1]TRAMITES!$AE22="Si","Edificación - "," "),IF([1]TRAMITES!$AF22="Si","Demolición - "," "),IF([1]TRAMITES!$AG22="Si","Movimiento de Tierras - "," "),IF([1]TRAMITES!$AH22="Si","Conexión a Drenaje - "," "),IF([1]TRAMITES!$AI22="Si","Bardeo - "," "))</f>
        <v xml:space="preserve">Número Oficial - Alineamiento - Edificación -     </v>
      </c>
      <c r="K99" s="9">
        <v>4489.03</v>
      </c>
      <c r="L99" s="10" t="s">
        <v>636</v>
      </c>
      <c r="M99" s="11">
        <v>43521</v>
      </c>
      <c r="N99" s="7" t="s">
        <v>637</v>
      </c>
      <c r="O99" s="10" t="s">
        <v>9</v>
      </c>
      <c r="P99" s="12">
        <f t="shared" si="4"/>
        <v>43521</v>
      </c>
      <c r="Q99" s="11">
        <f>IF([1]TRAMITES!$EN22="","Indefinida",(EDATE([1]TRAMITES!$C22,[1]TRAMITES!$EN22)))</f>
        <v>43979</v>
      </c>
    </row>
    <row r="100" spans="1:17" ht="25.5">
      <c r="A100" s="6">
        <v>1453</v>
      </c>
      <c r="B100" s="6">
        <v>4179</v>
      </c>
      <c r="C100" s="7" t="s">
        <v>110</v>
      </c>
      <c r="D100" s="7" t="s">
        <v>112</v>
      </c>
      <c r="E100" s="7" t="s">
        <v>114</v>
      </c>
      <c r="F100" s="7" t="s">
        <v>113</v>
      </c>
      <c r="G100" s="7" t="s">
        <v>107</v>
      </c>
      <c r="H100" s="8">
        <v>72.88</v>
      </c>
      <c r="I100" s="8"/>
      <c r="J100" s="7" t="str">
        <f>CONCATENATE(IF([1]TRAMITES!$AC21="Si","Número Oficial - "," "),IF([1]TRAMITES!$AD21="Si","Alineamiento - "," "),IF([1]TRAMITES!$AE21="Si","Edificación - "," "),IF([1]TRAMITES!$AF21="Si","Demolición - "," "),IF([1]TRAMITES!$AG21="Si","Movimiento de Tierras - "," "),IF([1]TRAMITES!$AH21="Si","Conexión a Drenaje - "," "),IF([1]TRAMITES!$AI21="Si","Bardeo - "," "))</f>
        <v xml:space="preserve">Número Oficial -       </v>
      </c>
      <c r="K100" s="9">
        <v>72.88</v>
      </c>
      <c r="L100" s="10" t="s">
        <v>638</v>
      </c>
      <c r="M100" s="11">
        <v>43521</v>
      </c>
      <c r="N100" s="7" t="s">
        <v>111</v>
      </c>
      <c r="O100" s="10" t="s">
        <v>9</v>
      </c>
      <c r="P100" s="12">
        <f t="shared" si="4"/>
        <v>43521</v>
      </c>
      <c r="Q100" s="11" t="str">
        <f>IF([1]TRAMITES!$EN21="","Indefinida",(EDATE([1]TRAMITES!$C21,[1]TRAMITES!$EN21)))</f>
        <v>Indefinida</v>
      </c>
    </row>
    <row r="101" spans="1:17" ht="25.5">
      <c r="A101" s="6">
        <v>1454</v>
      </c>
      <c r="B101" s="6">
        <v>4180</v>
      </c>
      <c r="C101" s="7" t="s">
        <v>109</v>
      </c>
      <c r="D101" s="7"/>
      <c r="E101" s="7"/>
      <c r="F101" s="7"/>
      <c r="G101" s="7"/>
      <c r="H101" s="8"/>
      <c r="I101" s="8"/>
      <c r="J101" s="7" t="str">
        <f>CONCATENATE(IF([1]TRAMITES!$AC20="Si","Número Oficial - "," "),IF([1]TRAMITES!$AD20="Si","Alineamiento - "," "),IF([1]TRAMITES!$AE20="Si","Edificación - "," "),IF([1]TRAMITES!$AF20="Si","Demolición - "," "),IF([1]TRAMITES!$AG20="Si","Movimiento de Tierras - "," "),IF([1]TRAMITES!$AH20="Si","Conexión a Drenaje - "," "),IF([1]TRAMITES!$AI20="Si","Bardeo - "," "))</f>
        <v xml:space="preserve">Número Oficial -  Edificación -     </v>
      </c>
      <c r="K101" s="9"/>
      <c r="L101" s="10"/>
      <c r="M101" s="11"/>
      <c r="N101" s="7"/>
      <c r="O101" s="10" t="s">
        <v>9</v>
      </c>
      <c r="P101" s="12">
        <f t="shared" si="4"/>
        <v>43521</v>
      </c>
      <c r="Q101" s="11" t="str">
        <f>IF([1]TRAMITES!$EN20="","Indefinida",(EDATE([1]TRAMITES!$C20,[1]TRAMITES!$EN20)))</f>
        <v>Indefinida</v>
      </c>
    </row>
    <row r="102" spans="1:17" ht="25.5">
      <c r="A102" s="6">
        <v>1455</v>
      </c>
      <c r="B102" s="6">
        <v>4181</v>
      </c>
      <c r="C102" s="7" t="s">
        <v>103</v>
      </c>
      <c r="D102" s="7" t="s">
        <v>105</v>
      </c>
      <c r="E102" s="7" t="s">
        <v>108</v>
      </c>
      <c r="F102" s="7" t="s">
        <v>106</v>
      </c>
      <c r="G102" s="7" t="s">
        <v>107</v>
      </c>
      <c r="H102" s="8"/>
      <c r="I102" s="8"/>
      <c r="J102" s="7" t="str">
        <f>CONCATENATE(IF([1]TRAMITES!$AC19="Si","Número Oficial - "," "),IF([1]TRAMITES!$AD19="Si","Alineamiento - "," "),IF([1]TRAMITES!$AE19="Si","Edificación - "," "),IF([1]TRAMITES!$AF19="Si","Demolición - "," "),IF([1]TRAMITES!$AG19="Si","Movimiento de Tierras - "," "),IF([1]TRAMITES!$AH19="Si","Conexión a Drenaje - "," "),IF([1]TRAMITES!$AI19="Si","Bardeo - "," "))</f>
        <v xml:space="preserve">Número Oficial -       </v>
      </c>
      <c r="K102" s="9"/>
      <c r="L102" s="10"/>
      <c r="M102" s="11"/>
      <c r="N102" s="7" t="s">
        <v>104</v>
      </c>
      <c r="O102" s="10" t="s">
        <v>9</v>
      </c>
      <c r="P102" s="12">
        <f t="shared" si="4"/>
        <v>43521</v>
      </c>
      <c r="Q102" s="11" t="str">
        <f>IF([1]TRAMITES!$EN19="","Indefinida",(EDATE([1]TRAMITES!$C19,[1]TRAMITES!$EN19)))</f>
        <v>Indefinida</v>
      </c>
    </row>
    <row r="103" spans="1:17" ht="25.5">
      <c r="A103" s="6">
        <v>1456</v>
      </c>
      <c r="B103" s="6">
        <v>4182</v>
      </c>
      <c r="C103" s="7" t="s">
        <v>102</v>
      </c>
      <c r="D103" s="7" t="s">
        <v>643</v>
      </c>
      <c r="E103" s="7" t="s">
        <v>644</v>
      </c>
      <c r="F103" s="7" t="s">
        <v>645</v>
      </c>
      <c r="G103" s="7" t="s">
        <v>330</v>
      </c>
      <c r="H103" s="8">
        <v>72.88</v>
      </c>
      <c r="I103" s="8"/>
      <c r="J103" s="7" t="str">
        <f>CONCATENATE(IF([1]TRAMITES!$AC18="Si","Número Oficial - "," "),IF([1]TRAMITES!$AD18="Si","Alineamiento - "," "),IF([1]TRAMITES!$AE18="Si","Edificación - "," "),IF([1]TRAMITES!$AF18="Si","Demolición - "," "),IF([1]TRAMITES!$AG18="Si","Movimiento de Tierras - "," "),IF([1]TRAMITES!$AH18="Si","Conexión a Drenaje - "," "),IF([1]TRAMITES!$AI18="Si","Bardeo - "," "))</f>
        <v xml:space="preserve">  Edificación -     </v>
      </c>
      <c r="K103" s="9">
        <v>72.88</v>
      </c>
      <c r="L103" s="10" t="s">
        <v>646</v>
      </c>
      <c r="M103" s="11">
        <v>43521</v>
      </c>
      <c r="N103" s="7" t="s">
        <v>647</v>
      </c>
      <c r="O103" s="10" t="s">
        <v>9</v>
      </c>
      <c r="P103" s="12">
        <f t="shared" si="4"/>
        <v>43521</v>
      </c>
      <c r="Q103" s="11">
        <f>IF([1]TRAMITES!$EN18="","Indefinida",(EDATE([1]TRAMITES!$C18,[1]TRAMITES!$EN18)))</f>
        <v>43617</v>
      </c>
    </row>
    <row r="104" spans="1:17" ht="38.25">
      <c r="A104" s="6">
        <v>1457</v>
      </c>
      <c r="B104" s="6">
        <v>4183</v>
      </c>
      <c r="C104" s="7" t="s">
        <v>101</v>
      </c>
      <c r="D104" s="7" t="s">
        <v>650</v>
      </c>
      <c r="E104" s="7" t="s">
        <v>651</v>
      </c>
      <c r="F104" s="7" t="s">
        <v>386</v>
      </c>
      <c r="G104" s="7" t="s">
        <v>107</v>
      </c>
      <c r="H104" s="8">
        <v>984.39</v>
      </c>
      <c r="I104" s="8">
        <v>899.8</v>
      </c>
      <c r="J104" s="7" t="str">
        <f>CONCATENATE(IF([1]TRAMITES!$AC17="Si","Número Oficial - "," "),IF([1]TRAMITES!$AD17="Si","Alineamiento - "," "),IF([1]TRAMITES!$AE17="Si","Edificación - "," "),IF([1]TRAMITES!$AF17="Si","Demolición - "," "),IF([1]TRAMITES!$AG17="Si","Movimiento de Tierras - "," "),IF([1]TRAMITES!$AH17="Si","Conexión a Drenaje - "," "),IF([1]TRAMITES!$AI17="Si","Bardeo - "," "))</f>
        <v xml:space="preserve">Número Oficial - Alineamiento - Edificación -     </v>
      </c>
      <c r="K104" s="9">
        <v>1884.19</v>
      </c>
      <c r="L104" s="10" t="s">
        <v>652</v>
      </c>
      <c r="M104" s="11">
        <v>43522</v>
      </c>
      <c r="N104" s="7" t="s">
        <v>653</v>
      </c>
      <c r="O104" s="10" t="s">
        <v>3</v>
      </c>
      <c r="P104" s="12">
        <f t="shared" si="4"/>
        <v>43522</v>
      </c>
      <c r="Q104" s="11" t="str">
        <f>IF([1]TRAMITES!$EN17="","Indefinida",(EDATE([1]TRAMITES!$C17,[1]TRAMITES!$EN17)))</f>
        <v>Indefinida</v>
      </c>
    </row>
    <row r="105" spans="1:17" ht="38.25">
      <c r="A105" s="6">
        <v>1458</v>
      </c>
      <c r="B105" s="6">
        <v>4184</v>
      </c>
      <c r="C105" s="7" t="s">
        <v>100</v>
      </c>
      <c r="D105" s="7"/>
      <c r="E105" s="7"/>
      <c r="F105" s="7"/>
      <c r="G105" s="7"/>
      <c r="H105" s="8"/>
      <c r="I105" s="8"/>
      <c r="J105" s="7" t="str">
        <f>CONCATENATE(IF([1]TRAMITES!$AC16="Si","Número Oficial - "," "),IF([1]TRAMITES!$AD16="Si","Alineamiento - "," "),IF([1]TRAMITES!$AE16="Si","Edificación - "," "),IF([1]TRAMITES!$AF16="Si","Demolición - "," "),IF([1]TRAMITES!$AG16="Si","Movimiento de Tierras - "," "),IF([1]TRAMITES!$AH16="Si","Conexión a Drenaje - "," "),IF([1]TRAMITES!$AI16="Si","Bardeo - "," "))</f>
        <v xml:space="preserve">Número Oficial - Alineamiento - Edificación -     </v>
      </c>
      <c r="K105" s="9"/>
      <c r="L105" s="10"/>
      <c r="M105" s="11"/>
      <c r="N105" s="7"/>
      <c r="O105" s="10" t="s">
        <v>3</v>
      </c>
      <c r="P105" s="12">
        <f t="shared" si="4"/>
        <v>43522</v>
      </c>
      <c r="Q105" s="11" t="str">
        <f>IF([1]TRAMITES!$EN16="","Indefinida",(EDATE([1]TRAMITES!$C16,[1]TRAMITES!$EN16)))</f>
        <v>Indefinida</v>
      </c>
    </row>
    <row r="106" spans="1:17" ht="25.5">
      <c r="A106" s="6">
        <v>1459</v>
      </c>
      <c r="B106" s="6">
        <v>4185</v>
      </c>
      <c r="C106" s="7" t="s">
        <v>99</v>
      </c>
      <c r="D106" s="7" t="s">
        <v>664</v>
      </c>
      <c r="E106" s="7" t="s">
        <v>665</v>
      </c>
      <c r="F106" s="7" t="s">
        <v>666</v>
      </c>
      <c r="G106" s="7" t="s">
        <v>130</v>
      </c>
      <c r="H106" s="8">
        <v>72.88</v>
      </c>
      <c r="I106" s="8"/>
      <c r="J106" s="7" t="str">
        <f>CONCATENATE(IF([1]TRAMITES!$AC15="Si","Número Oficial - "," "),IF([1]TRAMITES!$AD15="Si","Alineamiento - "," "),IF([1]TRAMITES!$AE15="Si","Edificación - "," "),IF([1]TRAMITES!$AF15="Si","Demolición - "," "),IF([1]TRAMITES!$AG15="Si","Movimiento de Tierras - "," "),IF([1]TRAMITES!$AH15="Si","Conexión a Drenaje - "," "),IF([1]TRAMITES!$AI15="Si","Bardeo - "," "))</f>
        <v xml:space="preserve">     Conexión a Drenaje -  </v>
      </c>
      <c r="K106" s="9">
        <v>72.88</v>
      </c>
      <c r="L106" s="10" t="s">
        <v>667</v>
      </c>
      <c r="M106" s="11">
        <v>43523</v>
      </c>
      <c r="N106" s="7" t="s">
        <v>668</v>
      </c>
      <c r="O106" s="10" t="s">
        <v>3</v>
      </c>
      <c r="P106" s="12">
        <f t="shared" si="4"/>
        <v>43522</v>
      </c>
      <c r="Q106" s="11" t="str">
        <f>IF([1]TRAMITES!$EN15="","Indefinida",(EDATE([1]TRAMITES!$C15,[1]TRAMITES!$EN15)))</f>
        <v>Indefinida</v>
      </c>
    </row>
    <row r="107" spans="1:17" ht="25.5">
      <c r="A107" s="6">
        <v>1460</v>
      </c>
      <c r="B107" s="6">
        <v>4186</v>
      </c>
      <c r="C107" s="7" t="s">
        <v>99</v>
      </c>
      <c r="D107" s="7" t="s">
        <v>664</v>
      </c>
      <c r="E107" s="7" t="s">
        <v>669</v>
      </c>
      <c r="F107" s="7" t="s">
        <v>666</v>
      </c>
      <c r="G107" s="7" t="s">
        <v>130</v>
      </c>
      <c r="H107" s="8">
        <v>72.88</v>
      </c>
      <c r="I107" s="8"/>
      <c r="J107" s="7" t="str">
        <f>CONCATENATE(IF([1]TRAMITES!$AC14="Si","Número Oficial - "," "),IF([1]TRAMITES!$AD14="Si","Alineamiento - "," "),IF([1]TRAMITES!$AE14="Si","Edificación - "," "),IF([1]TRAMITES!$AF14="Si","Demolición - "," "),IF([1]TRAMITES!$AG14="Si","Movimiento de Tierras - "," "),IF([1]TRAMITES!$AH14="Si","Conexión a Drenaje - "," "),IF([1]TRAMITES!$AI14="Si","Bardeo - "," "))</f>
        <v xml:space="preserve">  Edificación -     </v>
      </c>
      <c r="K107" s="9">
        <v>72.88</v>
      </c>
      <c r="L107" s="10" t="s">
        <v>670</v>
      </c>
      <c r="M107" s="11">
        <v>43523</v>
      </c>
      <c r="N107" s="7" t="s">
        <v>671</v>
      </c>
      <c r="O107" s="10" t="s">
        <v>3</v>
      </c>
      <c r="P107" s="12">
        <f t="shared" si="4"/>
        <v>43522</v>
      </c>
      <c r="Q107" s="11">
        <f>IF([1]TRAMITES!$EN14="","Indefinida",(EDATE([1]TRAMITES!$C14,[1]TRAMITES!$EN14)))</f>
        <v>43620</v>
      </c>
    </row>
    <row r="108" spans="1:17" ht="25.5">
      <c r="A108" s="6">
        <v>1461</v>
      </c>
      <c r="B108" s="6">
        <v>4187</v>
      </c>
      <c r="C108" s="7" t="s">
        <v>98</v>
      </c>
      <c r="D108" s="7" t="s">
        <v>286</v>
      </c>
      <c r="E108" s="7" t="s">
        <v>565</v>
      </c>
      <c r="F108" s="7" t="s">
        <v>193</v>
      </c>
      <c r="G108" s="7" t="s">
        <v>107</v>
      </c>
      <c r="H108" s="8" t="s">
        <v>566</v>
      </c>
      <c r="I108" s="8">
        <v>648.84</v>
      </c>
      <c r="J108" s="7" t="str">
        <f>CONCATENATE(IF([1]TRAMITES!$AC13="Si","Número Oficial - "," "),IF([1]TRAMITES!$AD13="Si","Alineamiento - "," "),IF([1]TRAMITES!$AE13="Si","Edificación - "," "),IF([1]TRAMITES!$AF13="Si","Demolición - "," "),IF([1]TRAMITES!$AG13="Si","Movimiento de Tierras - "," "),IF([1]TRAMITES!$AH13="Si","Conexión a Drenaje - "," "),IF([1]TRAMITES!$AI13="Si","Bardeo - "," "))</f>
        <v xml:space="preserve">  Edificación -     </v>
      </c>
      <c r="K108" s="9">
        <v>1691.14</v>
      </c>
      <c r="L108" s="10" t="s">
        <v>567</v>
      </c>
      <c r="M108" s="11">
        <v>43528</v>
      </c>
      <c r="N108" s="7" t="s">
        <v>568</v>
      </c>
      <c r="O108" s="10" t="s">
        <v>3</v>
      </c>
      <c r="P108" s="12">
        <f t="shared" si="4"/>
        <v>43522</v>
      </c>
      <c r="Q108" s="11">
        <f>IF([1]TRAMITES!$EN13="","Indefinida",(EDATE([1]TRAMITES!$C13,[1]TRAMITES!$EN13)))</f>
        <v>43620</v>
      </c>
    </row>
    <row r="109" spans="1:17" ht="38.25">
      <c r="A109" s="6">
        <v>1462</v>
      </c>
      <c r="B109" s="6">
        <v>4188</v>
      </c>
      <c r="C109" s="7" t="s">
        <v>97</v>
      </c>
      <c r="D109" s="7" t="s">
        <v>629</v>
      </c>
      <c r="E109" s="7" t="s">
        <v>537</v>
      </c>
      <c r="F109" s="7" t="s">
        <v>630</v>
      </c>
      <c r="G109" s="7" t="s">
        <v>130</v>
      </c>
      <c r="H109" s="8">
        <v>72.88</v>
      </c>
      <c r="I109" s="8"/>
      <c r="J109" s="7" t="str">
        <f>CONCATENATE(IF([1]TRAMITES!$AC12="Si","Número Oficial - "," "),IF([1]TRAMITES!$AD12="Si","Alineamiento - "," "),IF([1]TRAMITES!$AE12="Si","Edificación - "," "),IF([1]TRAMITES!$AF12="Si","Demolición - "," "),IF([1]TRAMITES!$AG12="Si","Movimiento de Tierras - "," "),IF([1]TRAMITES!$AH12="Si","Conexión a Drenaje - "," "),IF([1]TRAMITES!$AI12="Si","Bardeo - "," "))</f>
        <v xml:space="preserve">Número Oficial -       </v>
      </c>
      <c r="K109" s="9">
        <v>72.88</v>
      </c>
      <c r="L109" s="10" t="s">
        <v>631</v>
      </c>
      <c r="M109" s="11">
        <v>43522</v>
      </c>
      <c r="N109" s="7" t="s">
        <v>632</v>
      </c>
      <c r="O109" s="10" t="s">
        <v>3</v>
      </c>
      <c r="P109" s="12">
        <f t="shared" si="4"/>
        <v>43522</v>
      </c>
      <c r="Q109" s="11" t="str">
        <f>IF([1]TRAMITES!$EN12="","Indefinida",(EDATE([1]TRAMITES!$C12,[1]TRAMITES!$EN12)))</f>
        <v>Indefinida</v>
      </c>
    </row>
    <row r="110" spans="1:17" ht="25.5">
      <c r="A110" s="6">
        <v>1463</v>
      </c>
      <c r="B110" s="6">
        <v>4189</v>
      </c>
      <c r="C110" s="7" t="s">
        <v>96</v>
      </c>
      <c r="D110" s="7" t="s">
        <v>451</v>
      </c>
      <c r="E110" s="7" t="s">
        <v>640</v>
      </c>
      <c r="F110" s="7" t="s">
        <v>119</v>
      </c>
      <c r="G110" s="7" t="s">
        <v>119</v>
      </c>
      <c r="H110" s="8">
        <v>230.07</v>
      </c>
      <c r="I110" s="8">
        <v>119.1</v>
      </c>
      <c r="J110" s="7" t="str">
        <f>CONCATENATE(IF([1]TRAMITES!$AC11="Si","Número Oficial - "," "),IF([1]TRAMITES!$AD11="Si","Alineamiento - "," "),IF([1]TRAMITES!$AE11="Si","Edificación - "," "),IF([1]TRAMITES!$AF11="Si","Demolición - "," "),IF([1]TRAMITES!$AG11="Si","Movimiento de Tierras - "," "),IF([1]TRAMITES!$AH11="Si","Conexión a Drenaje - "," "),IF([1]TRAMITES!$AI11="Si","Bardeo - "," "))</f>
        <v xml:space="preserve">Número Oficial -       </v>
      </c>
      <c r="K110" s="9">
        <v>349.17</v>
      </c>
      <c r="L110" s="10" t="s">
        <v>641</v>
      </c>
      <c r="M110" s="11">
        <v>43522</v>
      </c>
      <c r="N110" s="7" t="s">
        <v>122</v>
      </c>
      <c r="O110" s="10" t="s">
        <v>3</v>
      </c>
      <c r="P110" s="12">
        <f t="shared" si="4"/>
        <v>43522</v>
      </c>
      <c r="Q110" s="11" t="str">
        <f>IF([1]TRAMITES!$EN11="","Indefinida",(EDATE([1]TRAMITES!$C11,[1]TRAMITES!$EN11)))</f>
        <v>Indefinida</v>
      </c>
    </row>
    <row r="111" spans="1:17">
      <c r="A111" s="6">
        <v>1464</v>
      </c>
      <c r="B111" s="6">
        <v>4190</v>
      </c>
      <c r="C111" s="7" t="s">
        <v>95</v>
      </c>
      <c r="D111" s="7"/>
      <c r="E111" s="7"/>
      <c r="F111" s="7"/>
      <c r="G111" s="7"/>
      <c r="H111" s="8"/>
      <c r="I111" s="8"/>
      <c r="J111" s="7" t="str">
        <f>CONCATENATE(IF([1]TRAMITES!$AC10="Si","Número Oficial - "," "),IF([1]TRAMITES!$AD10="Si","Alineamiento - "," "),IF([1]TRAMITES!$AE10="Si","Edificación - "," "),IF([1]TRAMITES!$AF10="Si","Demolición - "," "),IF([1]TRAMITES!$AG10="Si","Movimiento de Tierras - "," "),IF([1]TRAMITES!$AH10="Si","Conexión a Drenaje - "," "),IF([1]TRAMITES!$AI10="Si","Bardeo - "," "))</f>
        <v xml:space="preserve">  Edificación -     </v>
      </c>
      <c r="K111" s="9"/>
      <c r="L111" s="10"/>
      <c r="M111" s="11"/>
      <c r="N111" s="7"/>
      <c r="O111" s="10" t="s">
        <v>3</v>
      </c>
      <c r="P111" s="12">
        <f t="shared" si="4"/>
        <v>43522</v>
      </c>
      <c r="Q111" s="11" t="str">
        <f>IF([1]TRAMITES!$EN10="","Indefinida",(EDATE([1]TRAMITES!$C10,[1]TRAMITES!$EN10)))</f>
        <v>Indefinida</v>
      </c>
    </row>
    <row r="112" spans="1:17">
      <c r="A112" s="6">
        <v>1465</v>
      </c>
      <c r="B112" s="6">
        <v>4191</v>
      </c>
      <c r="C112" s="7" t="s">
        <v>95</v>
      </c>
      <c r="D112" s="7"/>
      <c r="E112" s="7"/>
      <c r="F112" s="7"/>
      <c r="G112" s="7"/>
      <c r="H112" s="8"/>
      <c r="I112" s="8"/>
      <c r="J112" s="7" t="str">
        <f>CONCATENATE(IF([1]TRAMITES!$AC9="Si","Número Oficial - "," "),IF([1]TRAMITES!$AD9="Si","Alineamiento - "," "),IF([1]TRAMITES!$AE9="Si","Edificación - "," "),IF([1]TRAMITES!$AF9="Si","Demolición - "," "),IF([1]TRAMITES!$AG9="Si","Movimiento de Tierras - "," "),IF([1]TRAMITES!$AH9="Si","Conexión a Drenaje - "," "),IF([1]TRAMITES!$AI9="Si","Bardeo - "," "))</f>
        <v xml:space="preserve">  Edificación -     </v>
      </c>
      <c r="K112" s="9"/>
      <c r="L112" s="10"/>
      <c r="M112" s="11"/>
      <c r="N112" s="7"/>
      <c r="O112" s="10" t="s">
        <v>3</v>
      </c>
      <c r="P112" s="12">
        <f t="shared" si="4"/>
        <v>43522</v>
      </c>
      <c r="Q112" s="11" t="str">
        <f>IF([1]TRAMITES!$EN9="","Indefinida",(EDATE([1]TRAMITES!$C9,[1]TRAMITES!$EN9)))</f>
        <v>Indefinida</v>
      </c>
    </row>
    <row r="113" spans="1:17">
      <c r="A113" s="6">
        <v>1466</v>
      </c>
      <c r="B113" s="6">
        <v>4192</v>
      </c>
      <c r="C113" s="7" t="s">
        <v>95</v>
      </c>
      <c r="D113" s="7"/>
      <c r="E113" s="7"/>
      <c r="F113" s="7"/>
      <c r="G113" s="7"/>
      <c r="H113" s="8"/>
      <c r="I113" s="8"/>
      <c r="J113" s="7" t="str">
        <f>CONCATENATE(IF([1]TRAMITES!$AC8="Si","Número Oficial - "," "),IF([1]TRAMITES!$AD8="Si","Alineamiento - "," "),IF([1]TRAMITES!$AE8="Si","Edificación - "," "),IF([1]TRAMITES!$AF8="Si","Demolición - "," "),IF([1]TRAMITES!$AG8="Si","Movimiento de Tierras - "," "),IF([1]TRAMITES!$AH8="Si","Conexión a Drenaje - "," "),IF([1]TRAMITES!$AI8="Si","Bardeo - "," "))</f>
        <v xml:space="preserve">Número Oficial -       </v>
      </c>
      <c r="K113" s="9"/>
      <c r="L113" s="10"/>
      <c r="M113" s="11"/>
      <c r="N113" s="7"/>
      <c r="O113" s="10" t="s">
        <v>3</v>
      </c>
      <c r="P113" s="12">
        <f t="shared" si="4"/>
        <v>43522</v>
      </c>
      <c r="Q113" s="11" t="str">
        <f>IF([1]TRAMITES!$EN8="","Indefinida",(EDATE([1]TRAMITES!$C8,[1]TRAMITES!$EN8)))</f>
        <v>Indefinida</v>
      </c>
    </row>
    <row r="114" spans="1:17" ht="38.25">
      <c r="A114" s="6">
        <v>1467</v>
      </c>
      <c r="B114" s="6">
        <v>4193</v>
      </c>
      <c r="C114" s="7" t="s">
        <v>95</v>
      </c>
      <c r="D114" s="7"/>
      <c r="E114" s="7"/>
      <c r="F114" s="7"/>
      <c r="G114" s="7"/>
      <c r="H114" s="8"/>
      <c r="I114" s="8"/>
      <c r="J114" s="7" t="str">
        <f>CONCATENATE(IF([1]TRAMITES!$AC7="Si","Número Oficial - "," "),IF([1]TRAMITES!$AD7="Si","Alineamiento - "," "),IF([1]TRAMITES!$AE7="Si","Edificación - "," "),IF([1]TRAMITES!$AF7="Si","Demolición - "," "),IF([1]TRAMITES!$AG7="Si","Movimiento de Tierras - "," "),IF([1]TRAMITES!$AH7="Si","Conexión a Drenaje - "," "),IF([1]TRAMITES!$AI7="Si","Bardeo - "," "))</f>
        <v xml:space="preserve">Número Oficial - Alineamiento -     Bardeo - </v>
      </c>
      <c r="K114" s="9"/>
      <c r="L114" s="10"/>
      <c r="M114" s="11"/>
      <c r="N114" s="7"/>
      <c r="O114" s="10" t="s">
        <v>3</v>
      </c>
      <c r="P114" s="12">
        <f t="shared" si="4"/>
        <v>43522</v>
      </c>
      <c r="Q114" s="11" t="str">
        <f>IF([1]TRAMITES!$EN7="","Indefinida",(EDATE([1]TRAMITES!$C7,[1]TRAMITES!$EN7)))</f>
        <v>Indefinida</v>
      </c>
    </row>
    <row r="115" spans="1:17">
      <c r="A115" s="6">
        <v>1468</v>
      </c>
      <c r="B115" s="6">
        <v>4194</v>
      </c>
      <c r="C115" s="7" t="s">
        <v>95</v>
      </c>
      <c r="D115" s="7"/>
      <c r="E115" s="7"/>
      <c r="F115" s="7"/>
      <c r="G115" s="7"/>
      <c r="H115" s="8"/>
      <c r="I115" s="8"/>
      <c r="J115" s="7" t="str">
        <f>CONCATENATE(IF([1]TRAMITES!$AC6="Si","Número Oficial - "," "),IF([1]TRAMITES!$AD6="Si","Alineamiento - "," "),IF([1]TRAMITES!$AE6="Si","Edificación - "," "),IF([1]TRAMITES!$AF6="Si","Demolición - "," "),IF([1]TRAMITES!$AG6="Si","Movimiento de Tierras - "," "),IF([1]TRAMITES!$AH6="Si","Conexión a Drenaje - "," "),IF([1]TRAMITES!$AI6="Si","Bardeo - "," "))</f>
        <v xml:space="preserve">Número Oficial -       </v>
      </c>
      <c r="K115" s="9"/>
      <c r="L115" s="10"/>
      <c r="M115" s="11"/>
      <c r="N115" s="7"/>
      <c r="O115" s="10" t="s">
        <v>3</v>
      </c>
      <c r="P115" s="12">
        <f t="shared" ref="P115:P118" si="5">O115+7</f>
        <v>43522</v>
      </c>
      <c r="Q115" s="11" t="str">
        <f>IF([1]TRAMITES!$EN6="","Indefinida",(EDATE([1]TRAMITES!$C6,[1]TRAMITES!$EN6)))</f>
        <v>Indefinida</v>
      </c>
    </row>
    <row r="116" spans="1:17">
      <c r="A116" s="6">
        <v>1469</v>
      </c>
      <c r="B116" s="6">
        <v>4195</v>
      </c>
      <c r="C116" s="7" t="s">
        <v>95</v>
      </c>
      <c r="D116" s="7"/>
      <c r="E116" s="7"/>
      <c r="F116" s="7"/>
      <c r="G116" s="7"/>
      <c r="H116" s="8"/>
      <c r="I116" s="8"/>
      <c r="J116" s="7" t="str">
        <f>CONCATENATE(IF([1]TRAMITES!$AC5="Si","Número Oficial - "," "),IF([1]TRAMITES!$AD5="Si","Alineamiento - "," "),IF([1]TRAMITES!$AE5="Si","Edificación - "," "),IF([1]TRAMITES!$AF5="Si","Demolición - "," "),IF([1]TRAMITES!$AG5="Si","Movimiento de Tierras - "," "),IF([1]TRAMITES!$AH5="Si","Conexión a Drenaje - "," "),IF([1]TRAMITES!$AI5="Si","Bardeo - "," "))</f>
        <v xml:space="preserve">  Edificación -     </v>
      </c>
      <c r="K116" s="9"/>
      <c r="L116" s="10"/>
      <c r="M116" s="11"/>
      <c r="N116" s="7"/>
      <c r="O116" s="10" t="s">
        <v>3</v>
      </c>
      <c r="P116" s="12">
        <f t="shared" si="5"/>
        <v>43522</v>
      </c>
      <c r="Q116" s="11" t="str">
        <f>IF([1]TRAMITES!$EN5="","Indefinida",(EDATE([1]TRAMITES!$C5,[1]TRAMITES!$EN5)))</f>
        <v>Indefinida</v>
      </c>
    </row>
    <row r="117" spans="1:17" ht="38.25">
      <c r="A117" s="6">
        <v>1470</v>
      </c>
      <c r="B117" s="6">
        <v>4196</v>
      </c>
      <c r="C117" s="7" t="s">
        <v>94</v>
      </c>
      <c r="D117" s="7" t="s">
        <v>530</v>
      </c>
      <c r="E117" s="7" t="s">
        <v>531</v>
      </c>
      <c r="F117" s="7" t="s">
        <v>532</v>
      </c>
      <c r="G117" s="7" t="s">
        <v>107</v>
      </c>
      <c r="H117" s="8">
        <v>1711.26</v>
      </c>
      <c r="I117" s="8">
        <v>818</v>
      </c>
      <c r="J117" s="7" t="s">
        <v>533</v>
      </c>
      <c r="K117" s="9">
        <v>2529.2600000000002</v>
      </c>
      <c r="L117" s="10" t="s">
        <v>534</v>
      </c>
      <c r="M117" s="11">
        <v>43530</v>
      </c>
      <c r="N117" s="7" t="s">
        <v>173</v>
      </c>
      <c r="O117" s="10" t="s">
        <v>92</v>
      </c>
      <c r="P117" s="12">
        <f t="shared" si="5"/>
        <v>43523</v>
      </c>
      <c r="Q117" s="11" t="str">
        <f>IF([1]TRAMITES!$EN4="","Indefinida",(EDATE([1]TRAMITES!$C4,[1]TRAMITES!$EN4)))</f>
        <v>Indefinida</v>
      </c>
    </row>
    <row r="118" spans="1:17">
      <c r="A118" s="6">
        <v>1471</v>
      </c>
      <c r="B118" s="6">
        <v>4197</v>
      </c>
      <c r="C118" s="7" t="s">
        <v>93</v>
      </c>
      <c r="D118" s="7"/>
      <c r="E118" s="7"/>
      <c r="F118" s="7"/>
      <c r="G118" s="7"/>
      <c r="H118" s="8"/>
      <c r="I118" s="8"/>
      <c r="J118" s="7" t="str">
        <f>CONCATENATE(IF([1]TRAMITES!$AC3="Si","Número Oficial - "," "),IF([1]TRAMITES!$AD3="Si","Alineamiento - "," "),IF([1]TRAMITES!$AE3="Si","Edificación - "," "),IF([1]TRAMITES!$AF3="Si","Demolición - "," "),IF([1]TRAMITES!$AG3="Si","Movimiento de Tierras - "," "),IF([1]TRAMITES!$AH3="Si","Conexión a Drenaje - "," "),IF([1]TRAMITES!$AI3="Si","Bardeo - "," "))</f>
        <v xml:space="preserve">       </v>
      </c>
      <c r="K118" s="9"/>
      <c r="L118" s="10"/>
      <c r="M118" s="11"/>
      <c r="N118" s="7"/>
      <c r="O118" s="10" t="s">
        <v>92</v>
      </c>
      <c r="P118" s="12">
        <f t="shared" si="5"/>
        <v>43523</v>
      </c>
      <c r="Q118" s="11" t="str">
        <f>IF([1]TRAMITES!$EN3="","Indefinida",(EDATE([1]TRAMITES!$C3,[1]TRAMITES!$EN3)))</f>
        <v>Indefinida</v>
      </c>
    </row>
    <row r="119" spans="1:17" ht="25.5">
      <c r="A119" s="6">
        <v>1472</v>
      </c>
      <c r="B119" s="6">
        <v>4198</v>
      </c>
      <c r="C119" s="7" t="s">
        <v>586</v>
      </c>
      <c r="D119" s="5" t="s">
        <v>219</v>
      </c>
      <c r="E119" s="5" t="s">
        <v>587</v>
      </c>
      <c r="F119" s="5" t="s">
        <v>588</v>
      </c>
      <c r="G119" s="5" t="s">
        <v>316</v>
      </c>
      <c r="H119" s="13">
        <v>1038.33</v>
      </c>
      <c r="I119" s="13">
        <v>911.25</v>
      </c>
      <c r="J119" s="5" t="s">
        <v>589</v>
      </c>
      <c r="K119" s="13">
        <v>1949.58</v>
      </c>
      <c r="L119" s="5" t="s">
        <v>590</v>
      </c>
      <c r="M119" s="14">
        <v>43525</v>
      </c>
      <c r="N119" s="5" t="s">
        <v>591</v>
      </c>
      <c r="O119" s="14">
        <v>43516</v>
      </c>
      <c r="P119" s="14">
        <v>43523</v>
      </c>
      <c r="Q119" s="14">
        <v>43796</v>
      </c>
    </row>
    <row r="120" spans="1:17" ht="25.5">
      <c r="A120" s="15">
        <f>A119+1</f>
        <v>1473</v>
      </c>
      <c r="B120" s="15">
        <f>B119+1</f>
        <v>4199</v>
      </c>
      <c r="C120" s="7" t="s">
        <v>509</v>
      </c>
      <c r="D120" s="5" t="s">
        <v>510</v>
      </c>
      <c r="E120" s="5" t="s">
        <v>511</v>
      </c>
      <c r="F120" s="5" t="s">
        <v>512</v>
      </c>
      <c r="G120" s="5" t="s">
        <v>124</v>
      </c>
      <c r="H120" s="13">
        <v>137.97</v>
      </c>
      <c r="J120" s="5" t="s">
        <v>485</v>
      </c>
      <c r="K120" s="13">
        <v>137.97</v>
      </c>
      <c r="L120" s="5" t="s">
        <v>517</v>
      </c>
      <c r="M120" s="14">
        <v>43530</v>
      </c>
      <c r="N120" s="5" t="s">
        <v>515</v>
      </c>
      <c r="O120" s="14">
        <v>43516</v>
      </c>
      <c r="P120" s="14">
        <v>43523</v>
      </c>
      <c r="Q120" s="5" t="s">
        <v>574</v>
      </c>
    </row>
    <row r="121" spans="1:17" ht="25.5">
      <c r="A121" s="15">
        <f t="shared" ref="A121:A149" si="6">A120+1</f>
        <v>1474</v>
      </c>
      <c r="B121" s="15">
        <f t="shared" ref="B121:B149" si="7">B120+1</f>
        <v>4200</v>
      </c>
      <c r="C121" s="7" t="s">
        <v>509</v>
      </c>
      <c r="D121" s="5" t="s">
        <v>510</v>
      </c>
      <c r="E121" s="5" t="s">
        <v>514</v>
      </c>
      <c r="F121" s="5" t="s">
        <v>512</v>
      </c>
      <c r="G121" s="5" t="s">
        <v>124</v>
      </c>
      <c r="H121" s="13">
        <v>137.97</v>
      </c>
      <c r="J121" s="5" t="s">
        <v>485</v>
      </c>
      <c r="K121" s="13">
        <v>137.97</v>
      </c>
      <c r="L121" s="5" t="s">
        <v>513</v>
      </c>
      <c r="M121" s="14">
        <v>43530</v>
      </c>
      <c r="N121" s="5" t="s">
        <v>515</v>
      </c>
      <c r="O121" s="14">
        <v>43516</v>
      </c>
      <c r="P121" s="14">
        <v>43523</v>
      </c>
      <c r="Q121" s="5" t="s">
        <v>574</v>
      </c>
    </row>
    <row r="122" spans="1:17" ht="38.25">
      <c r="A122" s="15">
        <f t="shared" si="6"/>
        <v>1475</v>
      </c>
      <c r="B122" s="15">
        <f t="shared" si="7"/>
        <v>4201</v>
      </c>
      <c r="C122" s="5" t="s">
        <v>502</v>
      </c>
      <c r="D122" s="5" t="s">
        <v>503</v>
      </c>
      <c r="E122" s="5" t="s">
        <v>504</v>
      </c>
      <c r="F122" s="5" t="s">
        <v>505</v>
      </c>
      <c r="G122" s="5" t="s">
        <v>237</v>
      </c>
      <c r="H122" s="13">
        <v>1454.12</v>
      </c>
      <c r="I122" s="13">
        <v>981.6</v>
      </c>
      <c r="J122" s="5" t="s">
        <v>506</v>
      </c>
      <c r="K122" s="13">
        <v>2435.7199999999998</v>
      </c>
      <c r="L122" s="5" t="s">
        <v>507</v>
      </c>
      <c r="M122" s="14">
        <v>43531</v>
      </c>
      <c r="N122" s="5" t="s">
        <v>508</v>
      </c>
      <c r="O122" s="14">
        <v>43516</v>
      </c>
      <c r="P122" s="14">
        <v>43523</v>
      </c>
      <c r="Q122" s="14">
        <v>43704</v>
      </c>
    </row>
    <row r="123" spans="1:17" ht="25.5">
      <c r="A123" s="15">
        <f t="shared" si="6"/>
        <v>1476</v>
      </c>
      <c r="B123" s="15">
        <f t="shared" si="7"/>
        <v>4202</v>
      </c>
      <c r="C123" s="7" t="s">
        <v>569</v>
      </c>
      <c r="D123" s="5" t="s">
        <v>570</v>
      </c>
      <c r="E123" s="5" t="s">
        <v>571</v>
      </c>
      <c r="F123" s="5" t="s">
        <v>251</v>
      </c>
      <c r="G123" s="5" t="s">
        <v>251</v>
      </c>
      <c r="H123" s="13">
        <v>72.88</v>
      </c>
      <c r="J123" s="5" t="s">
        <v>485</v>
      </c>
      <c r="K123" s="13">
        <v>72.88</v>
      </c>
      <c r="L123" s="5" t="s">
        <v>572</v>
      </c>
      <c r="M123" s="14">
        <v>43528</v>
      </c>
      <c r="N123" s="5" t="s">
        <v>573</v>
      </c>
      <c r="O123" s="14">
        <v>43517</v>
      </c>
      <c r="P123" s="14">
        <v>43524</v>
      </c>
      <c r="Q123" s="5" t="s">
        <v>488</v>
      </c>
    </row>
    <row r="124" spans="1:17" ht="38.25">
      <c r="A124" s="15">
        <f t="shared" si="6"/>
        <v>1477</v>
      </c>
      <c r="B124" s="15">
        <f t="shared" si="7"/>
        <v>4203</v>
      </c>
      <c r="C124" s="7" t="s">
        <v>617</v>
      </c>
      <c r="D124" s="5" t="s">
        <v>409</v>
      </c>
      <c r="E124" s="5" t="s">
        <v>618</v>
      </c>
      <c r="F124" s="5" t="s">
        <v>135</v>
      </c>
      <c r="G124" s="5" t="s">
        <v>107</v>
      </c>
      <c r="H124" s="13">
        <v>2054.7199999999998</v>
      </c>
      <c r="I124" s="13">
        <v>2454.7199999999998</v>
      </c>
      <c r="J124" s="5" t="s">
        <v>589</v>
      </c>
      <c r="K124" s="13">
        <v>4508.72</v>
      </c>
      <c r="L124" s="5" t="s">
        <v>619</v>
      </c>
      <c r="M124" s="14">
        <v>43517</v>
      </c>
      <c r="N124" s="5" t="s">
        <v>244</v>
      </c>
      <c r="O124" s="14">
        <v>43516</v>
      </c>
      <c r="P124" s="14">
        <v>43523</v>
      </c>
      <c r="Q124" s="14">
        <v>43888</v>
      </c>
    </row>
    <row r="125" spans="1:17" ht="25.5">
      <c r="A125" s="15">
        <f t="shared" si="6"/>
        <v>1478</v>
      </c>
      <c r="B125" s="15">
        <f t="shared" si="7"/>
        <v>4204</v>
      </c>
      <c r="C125" s="7" t="s">
        <v>656</v>
      </c>
      <c r="D125" s="5" t="s">
        <v>657</v>
      </c>
      <c r="E125" s="5" t="s">
        <v>658</v>
      </c>
      <c r="F125" s="5" t="s">
        <v>659</v>
      </c>
      <c r="G125" s="5" t="s">
        <v>107</v>
      </c>
      <c r="H125" s="13">
        <v>323.38</v>
      </c>
      <c r="J125" s="5" t="s">
        <v>660</v>
      </c>
      <c r="K125" s="13">
        <v>323.38</v>
      </c>
      <c r="L125" s="5" t="s">
        <v>661</v>
      </c>
      <c r="M125" s="14">
        <v>43523</v>
      </c>
      <c r="N125" s="5" t="s">
        <v>662</v>
      </c>
      <c r="O125" s="14">
        <v>43516</v>
      </c>
      <c r="P125" s="14">
        <v>43523</v>
      </c>
      <c r="Q125" s="14">
        <v>43612</v>
      </c>
    </row>
    <row r="126" spans="1:17">
      <c r="A126" s="15">
        <f t="shared" si="6"/>
        <v>1479</v>
      </c>
      <c r="B126" s="15">
        <f t="shared" si="7"/>
        <v>4205</v>
      </c>
    </row>
    <row r="127" spans="1:17">
      <c r="A127" s="15">
        <f t="shared" si="6"/>
        <v>1480</v>
      </c>
      <c r="B127" s="15">
        <f t="shared" si="7"/>
        <v>4206</v>
      </c>
    </row>
    <row r="128" spans="1:17">
      <c r="A128" s="15">
        <f t="shared" si="6"/>
        <v>1481</v>
      </c>
      <c r="B128" s="15">
        <f t="shared" si="7"/>
        <v>4207</v>
      </c>
    </row>
    <row r="129" spans="1:17" ht="38.25">
      <c r="A129" s="15">
        <f t="shared" si="6"/>
        <v>1482</v>
      </c>
      <c r="B129" s="15">
        <f t="shared" si="7"/>
        <v>4208</v>
      </c>
      <c r="C129" s="5" t="s">
        <v>524</v>
      </c>
      <c r="D129" s="5" t="s">
        <v>525</v>
      </c>
      <c r="E129" s="5" t="s">
        <v>526</v>
      </c>
      <c r="F129" s="5" t="s">
        <v>527</v>
      </c>
      <c r="G129" s="5" t="s">
        <v>124</v>
      </c>
      <c r="H129" s="13">
        <v>8349.8799999999992</v>
      </c>
      <c r="I129" s="13">
        <v>8383.48</v>
      </c>
      <c r="J129" s="5" t="s">
        <v>528</v>
      </c>
      <c r="K129" s="13">
        <v>16733.36</v>
      </c>
      <c r="L129" s="5" t="s">
        <v>529</v>
      </c>
      <c r="M129" s="14">
        <v>43530</v>
      </c>
      <c r="O129" s="14">
        <v>43517</v>
      </c>
      <c r="P129" s="14">
        <v>43524</v>
      </c>
      <c r="Q129" s="14">
        <v>43524</v>
      </c>
    </row>
    <row r="130" spans="1:17" ht="38.25">
      <c r="A130" s="15">
        <f t="shared" si="6"/>
        <v>1483</v>
      </c>
      <c r="B130" s="15">
        <f t="shared" si="7"/>
        <v>4209</v>
      </c>
      <c r="C130" s="5" t="s">
        <v>598</v>
      </c>
      <c r="D130" s="5" t="s">
        <v>599</v>
      </c>
      <c r="E130" s="5" t="s">
        <v>600</v>
      </c>
      <c r="F130" s="5" t="s">
        <v>410</v>
      </c>
      <c r="G130" s="5" t="s">
        <v>107</v>
      </c>
      <c r="H130" s="13">
        <v>4889.42</v>
      </c>
      <c r="I130" s="13">
        <v>11893.72</v>
      </c>
      <c r="J130" s="5" t="s">
        <v>601</v>
      </c>
      <c r="K130" s="13">
        <v>16783.13</v>
      </c>
      <c r="L130" s="5" t="s">
        <v>602</v>
      </c>
      <c r="M130" s="14">
        <v>43525</v>
      </c>
      <c r="N130" s="5" t="s">
        <v>603</v>
      </c>
      <c r="O130" s="14">
        <v>43517</v>
      </c>
      <c r="P130" s="14">
        <v>43524</v>
      </c>
      <c r="Q130" s="14">
        <v>43979</v>
      </c>
    </row>
    <row r="131" spans="1:17" ht="38.25">
      <c r="A131" s="15">
        <f t="shared" si="6"/>
        <v>1484</v>
      </c>
      <c r="B131" s="15">
        <f t="shared" si="7"/>
        <v>4210</v>
      </c>
      <c r="C131" s="5" t="s">
        <v>593</v>
      </c>
      <c r="D131" s="5" t="s">
        <v>594</v>
      </c>
      <c r="E131" s="5" t="s">
        <v>595</v>
      </c>
      <c r="F131" s="5" t="s">
        <v>596</v>
      </c>
      <c r="G131" s="5" t="s">
        <v>330</v>
      </c>
      <c r="H131" s="13">
        <v>72.88</v>
      </c>
      <c r="J131" s="5" t="s">
        <v>485</v>
      </c>
      <c r="K131" s="13">
        <v>72.88</v>
      </c>
      <c r="L131" s="5" t="s">
        <v>597</v>
      </c>
      <c r="M131" s="14">
        <v>43525</v>
      </c>
      <c r="O131" s="14">
        <v>43517</v>
      </c>
      <c r="P131" s="14">
        <v>43524</v>
      </c>
      <c r="Q131" s="5" t="s">
        <v>556</v>
      </c>
    </row>
    <row r="132" spans="1:17">
      <c r="A132" s="15">
        <f t="shared" si="6"/>
        <v>1485</v>
      </c>
      <c r="B132" s="15">
        <f t="shared" si="7"/>
        <v>4211</v>
      </c>
    </row>
    <row r="133" spans="1:17">
      <c r="A133" s="15">
        <f t="shared" si="6"/>
        <v>1486</v>
      </c>
      <c r="B133" s="15">
        <f t="shared" si="7"/>
        <v>4212</v>
      </c>
    </row>
    <row r="134" spans="1:17" ht="25.5">
      <c r="A134" s="15">
        <f t="shared" si="6"/>
        <v>1487</v>
      </c>
      <c r="B134" s="15">
        <f t="shared" si="7"/>
        <v>4213</v>
      </c>
      <c r="C134" s="5" t="s">
        <v>561</v>
      </c>
      <c r="D134" s="5" t="s">
        <v>124</v>
      </c>
      <c r="E134" s="5" t="s">
        <v>562</v>
      </c>
      <c r="F134" s="5" t="s">
        <v>124</v>
      </c>
      <c r="G134" s="5" t="s">
        <v>124</v>
      </c>
      <c r="H134" s="13">
        <v>230.07</v>
      </c>
      <c r="I134" s="13">
        <v>119.1</v>
      </c>
      <c r="J134" s="5" t="s">
        <v>563</v>
      </c>
      <c r="K134" s="13">
        <v>349.17</v>
      </c>
      <c r="L134" s="5" t="s">
        <v>564</v>
      </c>
      <c r="M134" s="14">
        <v>43528</v>
      </c>
      <c r="O134" s="14">
        <v>43518</v>
      </c>
      <c r="P134" s="14">
        <v>43525</v>
      </c>
      <c r="Q134" s="14">
        <v>43617</v>
      </c>
    </row>
    <row r="135" spans="1:17">
      <c r="A135" s="15">
        <f t="shared" si="6"/>
        <v>1488</v>
      </c>
      <c r="B135" s="15">
        <f t="shared" si="7"/>
        <v>4214</v>
      </c>
    </row>
    <row r="136" spans="1:17">
      <c r="A136" s="15">
        <f t="shared" si="6"/>
        <v>1489</v>
      </c>
      <c r="B136" s="15">
        <f t="shared" si="7"/>
        <v>4215</v>
      </c>
    </row>
    <row r="137" spans="1:17" ht="25.5">
      <c r="A137" s="15">
        <f t="shared" si="6"/>
        <v>1490</v>
      </c>
      <c r="B137" s="15">
        <f t="shared" si="7"/>
        <v>4216</v>
      </c>
      <c r="C137" s="5" t="s">
        <v>575</v>
      </c>
      <c r="D137" s="5" t="s">
        <v>434</v>
      </c>
      <c r="E137" s="5" t="s">
        <v>450</v>
      </c>
      <c r="F137" s="5" t="s">
        <v>311</v>
      </c>
      <c r="G137" s="5" t="s">
        <v>107</v>
      </c>
      <c r="H137" s="13">
        <v>181.7</v>
      </c>
      <c r="J137" s="5" t="s">
        <v>576</v>
      </c>
      <c r="K137" s="13">
        <v>181.7</v>
      </c>
      <c r="L137" s="5" t="s">
        <v>577</v>
      </c>
      <c r="M137" s="14">
        <v>43528</v>
      </c>
      <c r="N137" s="5" t="s">
        <v>578</v>
      </c>
      <c r="O137" s="14">
        <v>43521</v>
      </c>
      <c r="P137" s="14">
        <v>43528</v>
      </c>
      <c r="Q137" s="5" t="s">
        <v>574</v>
      </c>
    </row>
    <row r="138" spans="1:17">
      <c r="A138" s="15">
        <f t="shared" si="6"/>
        <v>1491</v>
      </c>
      <c r="B138" s="15">
        <f t="shared" si="7"/>
        <v>4217</v>
      </c>
      <c r="C138" s="5" t="s">
        <v>583</v>
      </c>
      <c r="D138" s="5" t="s">
        <v>584</v>
      </c>
      <c r="E138" s="5" t="s">
        <v>124</v>
      </c>
      <c r="F138" s="5" t="s">
        <v>124</v>
      </c>
      <c r="G138" s="5" t="s">
        <v>124</v>
      </c>
      <c r="H138" s="13">
        <v>230.07</v>
      </c>
      <c r="I138" s="13">
        <v>119.1</v>
      </c>
      <c r="J138" s="5" t="s">
        <v>563</v>
      </c>
      <c r="K138" s="13">
        <v>349.17</v>
      </c>
      <c r="L138" s="5" t="s">
        <v>585</v>
      </c>
      <c r="M138" s="14">
        <v>43528</v>
      </c>
      <c r="O138" s="14">
        <v>43521</v>
      </c>
      <c r="P138" s="14">
        <v>43528</v>
      </c>
      <c r="Q138" s="14">
        <v>43620</v>
      </c>
    </row>
    <row r="139" spans="1:17" ht="25.5">
      <c r="A139" s="15">
        <f t="shared" si="6"/>
        <v>1492</v>
      </c>
      <c r="B139" s="15">
        <f t="shared" si="7"/>
        <v>4218</v>
      </c>
      <c r="C139" s="5" t="s">
        <v>579</v>
      </c>
      <c r="D139" s="5" t="s">
        <v>580</v>
      </c>
      <c r="E139" s="5" t="s">
        <v>581</v>
      </c>
      <c r="F139" s="5" t="s">
        <v>113</v>
      </c>
      <c r="G139" s="5" t="s">
        <v>107</v>
      </c>
      <c r="H139" s="13">
        <v>230.17</v>
      </c>
      <c r="I139" s="13">
        <v>119.1</v>
      </c>
      <c r="J139" s="5" t="s">
        <v>563</v>
      </c>
      <c r="K139" s="13">
        <v>349.17</v>
      </c>
      <c r="L139" s="5" t="s">
        <v>582</v>
      </c>
      <c r="M139" s="14">
        <v>43528</v>
      </c>
      <c r="O139" s="14">
        <v>43521</v>
      </c>
      <c r="P139" s="14">
        <v>43528</v>
      </c>
      <c r="Q139" s="14">
        <v>43620</v>
      </c>
    </row>
    <row r="140" spans="1:17" ht="25.5">
      <c r="A140" s="15">
        <f t="shared" si="6"/>
        <v>1493</v>
      </c>
      <c r="B140" s="15">
        <f t="shared" si="7"/>
        <v>4219</v>
      </c>
      <c r="C140" s="5" t="s">
        <v>550</v>
      </c>
      <c r="D140" s="5" t="s">
        <v>551</v>
      </c>
      <c r="E140" s="5" t="s">
        <v>552</v>
      </c>
      <c r="F140" s="5" t="s">
        <v>553</v>
      </c>
      <c r="G140" s="5" t="s">
        <v>107</v>
      </c>
      <c r="H140" s="13">
        <v>72.88</v>
      </c>
      <c r="J140" s="5" t="s">
        <v>485</v>
      </c>
      <c r="K140" s="13">
        <v>72.88</v>
      </c>
      <c r="L140" s="5" t="s">
        <v>554</v>
      </c>
      <c r="M140" s="14">
        <v>43529</v>
      </c>
      <c r="N140" s="5" t="s">
        <v>555</v>
      </c>
      <c r="O140" s="14">
        <v>43522</v>
      </c>
      <c r="P140" s="14">
        <v>43529</v>
      </c>
      <c r="Q140" s="5" t="s">
        <v>556</v>
      </c>
    </row>
    <row r="141" spans="1:17">
      <c r="A141" s="15">
        <f t="shared" si="6"/>
        <v>1494</v>
      </c>
      <c r="B141" s="15">
        <f t="shared" si="7"/>
        <v>4220</v>
      </c>
    </row>
    <row r="142" spans="1:17" ht="25.5">
      <c r="A142" s="15">
        <f>A141+1</f>
        <v>1495</v>
      </c>
      <c r="B142" s="15">
        <f t="shared" si="7"/>
        <v>4221</v>
      </c>
      <c r="C142" s="5" t="s">
        <v>546</v>
      </c>
      <c r="D142" s="5" t="s">
        <v>124</v>
      </c>
      <c r="E142" s="5" t="s">
        <v>547</v>
      </c>
      <c r="F142" s="5" t="s">
        <v>124</v>
      </c>
      <c r="G142" s="5" t="s">
        <v>124</v>
      </c>
      <c r="H142" s="13">
        <v>225.97</v>
      </c>
      <c r="I142" s="13">
        <v>114.85</v>
      </c>
      <c r="J142" s="5" t="s">
        <v>548</v>
      </c>
      <c r="K142" s="13">
        <v>340.82</v>
      </c>
      <c r="L142" s="5" t="s">
        <v>549</v>
      </c>
      <c r="M142" s="14">
        <v>43530</v>
      </c>
      <c r="O142" s="14">
        <v>43523</v>
      </c>
      <c r="P142" s="14">
        <v>43530</v>
      </c>
      <c r="Q142" s="14">
        <v>43622</v>
      </c>
    </row>
    <row r="143" spans="1:17" ht="25.5">
      <c r="A143" s="15">
        <f t="shared" si="6"/>
        <v>1496</v>
      </c>
      <c r="B143" s="15">
        <f t="shared" si="7"/>
        <v>4222</v>
      </c>
      <c r="C143" s="5" t="s">
        <v>518</v>
      </c>
      <c r="D143" s="5" t="s">
        <v>519</v>
      </c>
      <c r="E143" s="5" t="s">
        <v>520</v>
      </c>
      <c r="F143" s="5" t="s">
        <v>521</v>
      </c>
      <c r="G143" s="5" t="s">
        <v>107</v>
      </c>
      <c r="H143" s="13">
        <v>197.19</v>
      </c>
      <c r="I143" s="13">
        <v>85.07</v>
      </c>
      <c r="J143" s="5" t="s">
        <v>522</v>
      </c>
      <c r="K143" s="13">
        <v>282.27</v>
      </c>
      <c r="L143" s="5" t="s">
        <v>523</v>
      </c>
      <c r="M143" s="14">
        <v>43530</v>
      </c>
      <c r="O143" s="14">
        <v>43523</v>
      </c>
      <c r="P143" s="14">
        <v>43530</v>
      </c>
      <c r="Q143" s="14">
        <v>43622</v>
      </c>
    </row>
    <row r="144" spans="1:17">
      <c r="A144" s="15">
        <f>A143+1</f>
        <v>1497</v>
      </c>
      <c r="B144" s="15">
        <f t="shared" si="7"/>
        <v>4223</v>
      </c>
      <c r="C144" s="5" t="s">
        <v>542</v>
      </c>
      <c r="D144" s="5" t="s">
        <v>543</v>
      </c>
      <c r="E144" s="16">
        <v>36</v>
      </c>
      <c r="F144" s="5" t="s">
        <v>386</v>
      </c>
      <c r="G144" s="5" t="s">
        <v>107</v>
      </c>
      <c r="H144" s="13">
        <v>72.88</v>
      </c>
      <c r="J144" s="5" t="s">
        <v>485</v>
      </c>
      <c r="K144" s="13">
        <v>72.88</v>
      </c>
      <c r="L144" s="5" t="s">
        <v>544</v>
      </c>
      <c r="M144" s="14">
        <v>43530</v>
      </c>
      <c r="N144" s="5" t="s">
        <v>545</v>
      </c>
      <c r="O144" s="14">
        <v>43523</v>
      </c>
      <c r="P144" s="14">
        <v>43530</v>
      </c>
      <c r="Q144" s="5" t="s">
        <v>516</v>
      </c>
    </row>
    <row r="145" spans="1:17" ht="25.5">
      <c r="A145" s="15">
        <f t="shared" si="6"/>
        <v>1498</v>
      </c>
      <c r="B145" s="15">
        <f t="shared" si="7"/>
        <v>4224</v>
      </c>
      <c r="C145" s="5" t="s">
        <v>536</v>
      </c>
      <c r="D145" s="5" t="s">
        <v>201</v>
      </c>
      <c r="E145" s="5" t="s">
        <v>537</v>
      </c>
      <c r="F145" s="5" t="s">
        <v>538</v>
      </c>
      <c r="G145" s="5" t="s">
        <v>330</v>
      </c>
      <c r="H145" s="13">
        <v>6872.74</v>
      </c>
      <c r="J145" s="5" t="s">
        <v>539</v>
      </c>
      <c r="K145" s="13">
        <v>6872.74</v>
      </c>
      <c r="L145" s="5" t="s">
        <v>540</v>
      </c>
      <c r="M145" s="14">
        <v>43530</v>
      </c>
      <c r="N145" s="5" t="s">
        <v>541</v>
      </c>
      <c r="O145" s="14">
        <v>43523</v>
      </c>
      <c r="P145" s="14">
        <v>43530</v>
      </c>
      <c r="Q145" s="14">
        <v>43896</v>
      </c>
    </row>
    <row r="146" spans="1:17" ht="25.5">
      <c r="A146" s="17">
        <f>A145+1</f>
        <v>1499</v>
      </c>
      <c r="B146" s="17">
        <f t="shared" si="7"/>
        <v>4225</v>
      </c>
      <c r="C146" s="5" t="s">
        <v>477</v>
      </c>
      <c r="D146" s="5" t="s">
        <v>369</v>
      </c>
      <c r="E146" s="5" t="s">
        <v>478</v>
      </c>
      <c r="F146" s="5" t="s">
        <v>140</v>
      </c>
      <c r="G146" s="5" t="s">
        <v>107</v>
      </c>
      <c r="H146" s="13">
        <v>42.88</v>
      </c>
      <c r="J146" s="5" t="s">
        <v>479</v>
      </c>
      <c r="K146" s="13">
        <v>72.88</v>
      </c>
      <c r="L146" s="5" t="s">
        <v>480</v>
      </c>
      <c r="M146" s="14">
        <v>43532</v>
      </c>
      <c r="N146" s="5" t="s">
        <v>481</v>
      </c>
      <c r="O146" s="14">
        <v>43524</v>
      </c>
      <c r="P146" s="14">
        <v>43531</v>
      </c>
      <c r="Q146" s="5" t="s">
        <v>482</v>
      </c>
    </row>
    <row r="147" spans="1:17" ht="25.5">
      <c r="A147" s="15">
        <f t="shared" si="6"/>
        <v>1500</v>
      </c>
      <c r="B147" s="15">
        <f t="shared" si="7"/>
        <v>4226</v>
      </c>
      <c r="C147" s="5" t="s">
        <v>557</v>
      </c>
      <c r="D147" s="5" t="s">
        <v>310</v>
      </c>
      <c r="E147" s="5" t="s">
        <v>558</v>
      </c>
      <c r="F147" s="5" t="s">
        <v>311</v>
      </c>
      <c r="G147" s="5" t="s">
        <v>107</v>
      </c>
      <c r="H147" s="13">
        <v>4134.58</v>
      </c>
      <c r="I147" s="13">
        <v>8028.67</v>
      </c>
      <c r="J147" s="5" t="s">
        <v>559</v>
      </c>
      <c r="K147" s="13">
        <v>12163.25</v>
      </c>
      <c r="L147" s="5" t="s">
        <v>560</v>
      </c>
      <c r="M147" s="14">
        <v>43528</v>
      </c>
      <c r="N147" s="5" t="s">
        <v>143</v>
      </c>
      <c r="O147" s="14">
        <v>43501</v>
      </c>
      <c r="P147" s="14">
        <v>43508</v>
      </c>
      <c r="Q147" s="5" t="s">
        <v>488</v>
      </c>
    </row>
    <row r="148" spans="1:17" ht="25.5">
      <c r="A148" s="15">
        <f>A147+1</f>
        <v>1501</v>
      </c>
      <c r="B148" s="15">
        <f t="shared" si="7"/>
        <v>4227</v>
      </c>
      <c r="C148" s="5" t="s">
        <v>496</v>
      </c>
      <c r="D148" s="5" t="s">
        <v>497</v>
      </c>
      <c r="E148" s="5" t="s">
        <v>498</v>
      </c>
      <c r="F148" s="5" t="s">
        <v>499</v>
      </c>
      <c r="G148" s="5" t="s">
        <v>107</v>
      </c>
      <c r="H148" s="13">
        <v>42.88</v>
      </c>
      <c r="J148" s="5" t="s">
        <v>485</v>
      </c>
      <c r="K148" s="13">
        <v>72.88</v>
      </c>
      <c r="L148" s="5" t="s">
        <v>500</v>
      </c>
      <c r="M148" s="14">
        <v>43531</v>
      </c>
      <c r="N148" s="5" t="s">
        <v>501</v>
      </c>
      <c r="O148" s="14">
        <v>43524</v>
      </c>
      <c r="P148" s="14">
        <v>43531</v>
      </c>
      <c r="Q148" s="5" t="s">
        <v>488</v>
      </c>
    </row>
    <row r="149" spans="1:17" ht="25.5">
      <c r="A149" s="15">
        <f t="shared" si="6"/>
        <v>1502</v>
      </c>
      <c r="B149" s="15">
        <f t="shared" si="7"/>
        <v>4228</v>
      </c>
      <c r="C149" s="5" t="s">
        <v>674</v>
      </c>
      <c r="D149" s="5" t="s">
        <v>675</v>
      </c>
      <c r="E149" s="5" t="s">
        <v>676</v>
      </c>
      <c r="F149" s="5" t="s">
        <v>677</v>
      </c>
      <c r="G149" s="5" t="s">
        <v>130</v>
      </c>
      <c r="H149" s="13">
        <v>406.21</v>
      </c>
      <c r="I149" s="13">
        <v>147.24</v>
      </c>
      <c r="J149" s="5" t="s">
        <v>678</v>
      </c>
      <c r="K149" s="13">
        <v>553.45000000000005</v>
      </c>
      <c r="L149" s="5" t="s">
        <v>679</v>
      </c>
      <c r="M149" s="14">
        <v>43535</v>
      </c>
      <c r="N149" s="5" t="s">
        <v>680</v>
      </c>
      <c r="O149" s="14">
        <v>43524</v>
      </c>
      <c r="P149" s="14">
        <v>43524</v>
      </c>
      <c r="Q149" s="14">
        <v>43715</v>
      </c>
    </row>
    <row r="150" spans="1:17" ht="25.5">
      <c r="A150" s="5">
        <v>1503</v>
      </c>
      <c r="B150" s="5">
        <v>4229</v>
      </c>
      <c r="C150" s="5" t="s">
        <v>483</v>
      </c>
      <c r="D150" s="5" t="s">
        <v>375</v>
      </c>
      <c r="E150" s="5" t="s">
        <v>484</v>
      </c>
      <c r="F150" s="5" t="s">
        <v>237</v>
      </c>
      <c r="G150" s="5" t="s">
        <v>238</v>
      </c>
      <c r="H150" s="13">
        <v>42.88</v>
      </c>
      <c r="J150" s="5" t="s">
        <v>485</v>
      </c>
      <c r="K150" s="13">
        <v>72.8</v>
      </c>
      <c r="L150" s="5" t="s">
        <v>486</v>
      </c>
      <c r="M150" s="14">
        <v>43532</v>
      </c>
      <c r="N150" s="5" t="s">
        <v>487</v>
      </c>
      <c r="O150" s="14">
        <v>43524</v>
      </c>
      <c r="P150" s="14">
        <v>43531</v>
      </c>
      <c r="Q150" s="5" t="s">
        <v>488</v>
      </c>
    </row>
    <row r="151" spans="1:17" ht="25.5">
      <c r="A151" s="5">
        <v>1504</v>
      </c>
      <c r="B151" s="5">
        <v>4230</v>
      </c>
      <c r="C151" s="5" t="s">
        <v>489</v>
      </c>
      <c r="D151" s="5" t="s">
        <v>490</v>
      </c>
      <c r="E151" s="5" t="s">
        <v>491</v>
      </c>
      <c r="F151" s="5" t="s">
        <v>237</v>
      </c>
      <c r="G151" s="5" t="s">
        <v>238</v>
      </c>
      <c r="H151" s="13">
        <v>875.47</v>
      </c>
      <c r="I151" s="13">
        <v>618.41</v>
      </c>
      <c r="J151" s="5" t="s">
        <v>492</v>
      </c>
      <c r="K151" s="13">
        <v>1493.87</v>
      </c>
      <c r="L151" s="5" t="s">
        <v>493</v>
      </c>
      <c r="M151" s="14">
        <v>43532</v>
      </c>
      <c r="N151" s="5" t="s">
        <v>494</v>
      </c>
      <c r="O151" s="14">
        <v>43524</v>
      </c>
      <c r="P151" s="14">
        <v>43531</v>
      </c>
      <c r="Q151" s="14">
        <v>43715</v>
      </c>
    </row>
    <row r="167" spans="1:16" ht="13.5" thickBot="1"/>
    <row r="168" spans="1:16" ht="51.75" thickBot="1">
      <c r="A168" s="1" t="s">
        <v>683</v>
      </c>
      <c r="B168" s="1" t="s">
        <v>684</v>
      </c>
      <c r="C168" s="2" t="s">
        <v>685</v>
      </c>
      <c r="D168" s="2" t="s">
        <v>686</v>
      </c>
      <c r="E168" s="2" t="s">
        <v>687</v>
      </c>
      <c r="F168" s="2" t="s">
        <v>688</v>
      </c>
      <c r="G168" s="2" t="s">
        <v>689</v>
      </c>
      <c r="H168" s="3" t="s">
        <v>690</v>
      </c>
      <c r="I168" s="3" t="s">
        <v>691</v>
      </c>
      <c r="J168" s="2" t="s">
        <v>692</v>
      </c>
      <c r="K168" s="3" t="s">
        <v>693</v>
      </c>
      <c r="L168" s="2" t="s">
        <v>694</v>
      </c>
      <c r="M168" s="4" t="s">
        <v>695</v>
      </c>
      <c r="N168" s="2" t="s">
        <v>696</v>
      </c>
      <c r="O168" s="2" t="s">
        <v>697</v>
      </c>
      <c r="P168" s="2" t="s">
        <v>698</v>
      </c>
    </row>
  </sheetData>
  <protectedRanges>
    <protectedRange sqref="A2:Q118" name="Rango1_1"/>
  </protectedRanges>
  <sortState ref="A2:FR205">
    <sortCondition ref="Q2:Q205"/>
  </sortState>
  <printOptions gridLines="1"/>
  <pageMargins left="0.59055118110236227" right="0.19685039370078741" top="0.19685039370078741" bottom="0.19685039370078741" header="0.19685039370078741" footer="0.19685039370078741"/>
  <pageSetup paperSize="5" scale="78" fitToHeight="0" orientation="landscape" horizontalDpi="200" verticalDpi="200" copies="3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2019-09-30T16:23:09Z</dcterms:modified>
</cp:coreProperties>
</file>